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수업,성적,국제교류\공통기초\2023-1 공통기초시험(기말)\5. 협조요청공문\"/>
    </mc:Choice>
  </mc:AlternateContent>
  <bookViews>
    <workbookView xWindow="0" yWindow="0" windowWidth="28800" windowHeight="12255"/>
  </bookViews>
  <sheets>
    <sheet name="미분적분학" sheetId="5" r:id="rId1"/>
  </sheets>
  <definedNames>
    <definedName name="_xlnm._FilterDatabase" localSheetId="0" hidden="1">미분적분학!$A$5:$S$50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3" i="5" l="1"/>
  <c r="J34" i="5"/>
  <c r="O49" i="5" l="1"/>
  <c r="P49" i="5"/>
  <c r="F49" i="5"/>
  <c r="P37" i="5"/>
  <c r="O37" i="5"/>
  <c r="F37" i="5"/>
  <c r="J17" i="5"/>
  <c r="N22" i="5"/>
  <c r="J22" i="5"/>
  <c r="N27" i="5"/>
  <c r="N41" i="5"/>
  <c r="N42" i="5"/>
  <c r="N43" i="5"/>
  <c r="N44" i="5"/>
  <c r="N45" i="5"/>
  <c r="J45" i="5"/>
  <c r="N16" i="5"/>
  <c r="J40" i="5" l="1"/>
  <c r="J28" i="5"/>
  <c r="J38" i="5"/>
  <c r="N38" i="5"/>
  <c r="N48" i="5"/>
  <c r="J48" i="5"/>
  <c r="N47" i="5"/>
  <c r="J47" i="5"/>
  <c r="N46" i="5"/>
  <c r="J46" i="5"/>
  <c r="J44" i="5"/>
  <c r="J43" i="5"/>
  <c r="J42" i="5"/>
  <c r="J41" i="5"/>
  <c r="N40" i="5"/>
  <c r="N39" i="5"/>
  <c r="J39" i="5"/>
  <c r="N11" i="5" l="1"/>
  <c r="F24" i="5" l="1"/>
  <c r="F50" i="5" s="1"/>
  <c r="P24" i="5" l="1"/>
  <c r="P50" i="5" s="1"/>
  <c r="O24" i="5"/>
  <c r="O50" i="5" s="1"/>
  <c r="N21" i="5" l="1"/>
  <c r="N29" i="5"/>
  <c r="N30" i="5"/>
  <c r="N35" i="5"/>
  <c r="N23" i="5"/>
  <c r="N28" i="5"/>
  <c r="N20" i="5"/>
  <c r="N19" i="5"/>
  <c r="N18" i="5"/>
  <c r="N15" i="5"/>
  <c r="N12" i="5"/>
  <c r="N25" i="5"/>
  <c r="N10" i="5"/>
  <c r="N8" i="5"/>
  <c r="N9" i="5"/>
  <c r="N7" i="5"/>
  <c r="N6" i="5"/>
  <c r="N13" i="5"/>
  <c r="N14" i="5"/>
  <c r="J7" i="5" l="1"/>
  <c r="J9" i="5"/>
  <c r="J8" i="5"/>
  <c r="J10" i="5"/>
  <c r="J12" i="5"/>
  <c r="J16" i="5"/>
  <c r="J15" i="5"/>
  <c r="J18" i="5"/>
  <c r="J19" i="5"/>
  <c r="J20" i="5"/>
  <c r="J27" i="5"/>
  <c r="J23" i="5"/>
  <c r="J13" i="5"/>
  <c r="J21" i="5"/>
  <c r="J6" i="5"/>
  <c r="J29" i="5"/>
  <c r="J30" i="5"/>
  <c r="J11" i="5"/>
  <c r="J14" i="5"/>
  <c r="R2" i="5" l="1"/>
</calcChain>
</file>

<file path=xl/sharedStrings.xml><?xml version="1.0" encoding="utf-8"?>
<sst xmlns="http://schemas.openxmlformats.org/spreadsheetml/2006/main" count="314" uniqueCount="160">
  <si>
    <t>과목명</t>
  </si>
  <si>
    <t>설강학과</t>
  </si>
  <si>
    <t>NO.</t>
    <phoneticPr fontId="18" type="noConversion"/>
  </si>
  <si>
    <t>호수</t>
    <phoneticPr fontId="18" type="noConversion"/>
  </si>
  <si>
    <t>강의실1</t>
    <phoneticPr fontId="18" type="noConversion"/>
  </si>
  <si>
    <t>강의실수</t>
    <phoneticPr fontId="18" type="noConversion"/>
  </si>
  <si>
    <t>건물명</t>
    <phoneticPr fontId="18" type="noConversion"/>
  </si>
  <si>
    <t>수강
인원</t>
    <phoneticPr fontId="18" type="noConversion"/>
  </si>
  <si>
    <t>합 계</t>
    <phoneticPr fontId="18" type="noConversion"/>
  </si>
  <si>
    <t>소 계</t>
    <phoneticPr fontId="18" type="noConversion"/>
  </si>
  <si>
    <t>교강사</t>
  </si>
  <si>
    <t>수업번호</t>
  </si>
  <si>
    <t>좌석
여유</t>
    <phoneticPr fontId="18" type="noConversion"/>
  </si>
  <si>
    <t>사회적
거리적용
좌석수</t>
    <phoneticPr fontId="18" type="noConversion"/>
  </si>
  <si>
    <t>시험
배정
인원</t>
    <phoneticPr fontId="18" type="noConversion"/>
  </si>
  <si>
    <t>강의실2</t>
    <phoneticPr fontId="18" type="noConversion"/>
  </si>
  <si>
    <t>비고</t>
    <phoneticPr fontId="18" type="noConversion"/>
  </si>
  <si>
    <t>감독자수</t>
    <phoneticPr fontId="18" type="noConversion"/>
  </si>
  <si>
    <t>제1공학관</t>
    <phoneticPr fontId="18" type="noConversion"/>
  </si>
  <si>
    <t>학수번호</t>
    <phoneticPr fontId="18" type="noConversion"/>
  </si>
  <si>
    <t>자연과학관</t>
    <phoneticPr fontId="18" type="noConversion"/>
  </si>
  <si>
    <t>H212-208</t>
    <phoneticPr fontId="18" type="noConversion"/>
  </si>
  <si>
    <t>H212-305</t>
    <phoneticPr fontId="18" type="noConversion"/>
  </si>
  <si>
    <t>H212-401</t>
    <phoneticPr fontId="18" type="noConversion"/>
  </si>
  <si>
    <t>H212-404</t>
    <phoneticPr fontId="18" type="noConversion"/>
  </si>
  <si>
    <t>H212-501</t>
    <phoneticPr fontId="18" type="noConversion"/>
  </si>
  <si>
    <t>H212-502</t>
    <phoneticPr fontId="18" type="noConversion"/>
  </si>
  <si>
    <t>H212-503</t>
    <phoneticPr fontId="18" type="noConversion"/>
  </si>
  <si>
    <t>H212-505</t>
    <phoneticPr fontId="18" type="noConversion"/>
  </si>
  <si>
    <t>H212-508</t>
    <phoneticPr fontId="18" type="noConversion"/>
  </si>
  <si>
    <t>H212-403</t>
    <phoneticPr fontId="18" type="noConversion"/>
  </si>
  <si>
    <t>H212-303</t>
    <phoneticPr fontId="18" type="noConversion"/>
  </si>
  <si>
    <t>H507-B116</t>
    <phoneticPr fontId="18" type="noConversion"/>
  </si>
  <si>
    <t>H212-509</t>
    <phoneticPr fontId="18" type="noConversion"/>
  </si>
  <si>
    <t>H212-408</t>
    <phoneticPr fontId="18" type="noConversion"/>
  </si>
  <si>
    <t>융합전자공학부(H0002575)</t>
  </si>
  <si>
    <t>수학과(H0003560)</t>
  </si>
  <si>
    <t>물리학과(H0003561)</t>
  </si>
  <si>
    <t>바이오메디컬공학전공(H0004701)</t>
  </si>
  <si>
    <t>서울 대학(H0002256)</t>
  </si>
  <si>
    <t>화학공학과(H0003830)</t>
  </si>
  <si>
    <t>건축공학부(H0002521)</t>
  </si>
  <si>
    <t>에너지공학과(H0002530)</t>
  </si>
  <si>
    <t>원자력공학과(H0002558)</t>
  </si>
  <si>
    <t>미래자동차공학과(H0002541)</t>
  </si>
  <si>
    <t>기계공학부(H0002540)</t>
  </si>
  <si>
    <t>신소재공학부(H0002581)</t>
  </si>
  <si>
    <t>H212-304</t>
    <phoneticPr fontId="18" type="noConversion"/>
  </si>
  <si>
    <t>H212-209</t>
    <phoneticPr fontId="18" type="noConversion"/>
  </si>
  <si>
    <t>H212-302</t>
    <phoneticPr fontId="18" type="noConversion"/>
  </si>
  <si>
    <t>H212-402</t>
  </si>
  <si>
    <t>H212-405</t>
    <phoneticPr fontId="18" type="noConversion"/>
  </si>
  <si>
    <t>H212-409</t>
    <phoneticPr fontId="18" type="noConversion"/>
  </si>
  <si>
    <t>H212-601</t>
    <phoneticPr fontId="18" type="noConversion"/>
  </si>
  <si>
    <t>H212-602</t>
    <phoneticPr fontId="18" type="noConversion"/>
  </si>
  <si>
    <t>H212-603</t>
    <phoneticPr fontId="18" type="noConversion"/>
  </si>
  <si>
    <t>H507-118</t>
    <phoneticPr fontId="18" type="noConversion"/>
  </si>
  <si>
    <t>H507-202</t>
    <phoneticPr fontId="18" type="noConversion"/>
  </si>
  <si>
    <t>H507-203</t>
    <phoneticPr fontId="18" type="noConversion"/>
  </si>
  <si>
    <t>H507-205</t>
    <phoneticPr fontId="18" type="noConversion"/>
  </si>
  <si>
    <t>H507-206</t>
    <phoneticPr fontId="18" type="noConversion"/>
  </si>
  <si>
    <t>H507-208</t>
    <phoneticPr fontId="18" type="noConversion"/>
  </si>
  <si>
    <t>H507-226</t>
    <phoneticPr fontId="18" type="noConversion"/>
  </si>
  <si>
    <t>H507-227</t>
    <phoneticPr fontId="18" type="noConversion"/>
  </si>
  <si>
    <t>H507-B115</t>
    <phoneticPr fontId="18" type="noConversion"/>
  </si>
  <si>
    <t>H507-332</t>
    <phoneticPr fontId="18" type="noConversion"/>
  </si>
  <si>
    <t>H212-504</t>
    <phoneticPr fontId="18" type="noConversion"/>
  </si>
  <si>
    <t>산업공학과(H0002563)</t>
  </si>
  <si>
    <t>생명공학과(H0003831)</t>
  </si>
  <si>
    <t>GEN2052</t>
    <phoneticPr fontId="18" type="noConversion"/>
  </si>
  <si>
    <t>미분적분학1</t>
    <phoneticPr fontId="18" type="noConversion"/>
  </si>
  <si>
    <t>10560</t>
  </si>
  <si>
    <t>박영선</t>
    <phoneticPr fontId="42" type="noConversion"/>
  </si>
  <si>
    <t>장정환</t>
    <phoneticPr fontId="42" type="noConversion"/>
  </si>
  <si>
    <t>김동영</t>
    <phoneticPr fontId="42" type="noConversion"/>
  </si>
  <si>
    <t>12902</t>
  </si>
  <si>
    <t>12903</t>
  </si>
  <si>
    <t>제2공학관</t>
    <phoneticPr fontId="18" type="noConversion"/>
  </si>
  <si>
    <t>H211-202</t>
    <phoneticPr fontId="18" type="noConversion"/>
  </si>
  <si>
    <t>H211-208</t>
    <phoneticPr fontId="18" type="noConversion"/>
  </si>
  <si>
    <t>H211-204</t>
    <phoneticPr fontId="18" type="noConversion"/>
  </si>
  <si>
    <t>H211-205</t>
    <phoneticPr fontId="18" type="noConversion"/>
  </si>
  <si>
    <t>H211-206</t>
    <phoneticPr fontId="18" type="noConversion"/>
  </si>
  <si>
    <t>H211-207</t>
    <phoneticPr fontId="18" type="noConversion"/>
  </si>
  <si>
    <t>H211-209</t>
    <phoneticPr fontId="18" type="noConversion"/>
  </si>
  <si>
    <t>H211-210</t>
    <phoneticPr fontId="18" type="noConversion"/>
  </si>
  <si>
    <t>H211-302</t>
    <phoneticPr fontId="18" type="noConversion"/>
  </si>
  <si>
    <t>H211-311</t>
    <phoneticPr fontId="18" type="noConversion"/>
  </si>
  <si>
    <t>H211-501</t>
    <phoneticPr fontId="18" type="noConversion"/>
  </si>
  <si>
    <t>H507-102</t>
    <phoneticPr fontId="18" type="noConversion"/>
  </si>
  <si>
    <t>H507-123</t>
    <phoneticPr fontId="18" type="noConversion"/>
  </si>
  <si>
    <t>H507-222</t>
    <phoneticPr fontId="18" type="noConversion"/>
  </si>
  <si>
    <t>13491</t>
  </si>
  <si>
    <t>10064</t>
  </si>
  <si>
    <t>전기공학전공(H0002520)</t>
  </si>
  <si>
    <t>오수진</t>
    <phoneticPr fontId="42" type="noConversion"/>
  </si>
  <si>
    <t>최나리</t>
    <phoneticPr fontId="42" type="noConversion"/>
  </si>
  <si>
    <t>13492</t>
  </si>
  <si>
    <t>11788</t>
  </si>
  <si>
    <t>화학과(H0003562)</t>
  </si>
  <si>
    <t>동경화</t>
    <phoneticPr fontId="42" type="noConversion"/>
  </si>
  <si>
    <t>이선경</t>
    <phoneticPr fontId="42" type="noConversion"/>
  </si>
  <si>
    <t>김민현</t>
    <phoneticPr fontId="42" type="noConversion"/>
  </si>
  <si>
    <t>11717</t>
    <phoneticPr fontId="18" type="noConversion"/>
  </si>
  <si>
    <t>권윤기</t>
    <phoneticPr fontId="42" type="noConversion"/>
  </si>
  <si>
    <t>12909</t>
    <phoneticPr fontId="18" type="noConversion"/>
  </si>
  <si>
    <t>12103</t>
    <phoneticPr fontId="18" type="noConversion"/>
  </si>
  <si>
    <t>10411</t>
    <phoneticPr fontId="18" type="noConversion"/>
  </si>
  <si>
    <t>황신철</t>
    <phoneticPr fontId="42" type="noConversion"/>
  </si>
  <si>
    <t>10338</t>
    <phoneticPr fontId="18" type="noConversion"/>
  </si>
  <si>
    <t>김희식</t>
    <phoneticPr fontId="42" type="noConversion"/>
  </si>
  <si>
    <t>12908</t>
    <phoneticPr fontId="18" type="noConversion"/>
  </si>
  <si>
    <t>신교일</t>
    <phoneticPr fontId="42" type="noConversion"/>
  </si>
  <si>
    <t>10608</t>
    <phoneticPr fontId="18" type="noConversion"/>
  </si>
  <si>
    <t>김민희</t>
    <phoneticPr fontId="42" type="noConversion"/>
  </si>
  <si>
    <t>12907</t>
    <phoneticPr fontId="18" type="noConversion"/>
  </si>
  <si>
    <t>12900</t>
    <phoneticPr fontId="18" type="noConversion"/>
  </si>
  <si>
    <t>10094</t>
    <phoneticPr fontId="18" type="noConversion"/>
  </si>
  <si>
    <t>변양현</t>
    <phoneticPr fontId="42" type="noConversion"/>
  </si>
  <si>
    <t>12913</t>
    <phoneticPr fontId="18" type="noConversion"/>
  </si>
  <si>
    <t>데이터사이언스학부(H0004707)</t>
  </si>
  <si>
    <t>12672</t>
    <phoneticPr fontId="18" type="noConversion"/>
  </si>
  <si>
    <t>12912</t>
    <phoneticPr fontId="18" type="noConversion"/>
  </si>
  <si>
    <t>10268</t>
    <phoneticPr fontId="18" type="noConversion"/>
  </si>
  <si>
    <t>기계공학부(H0002541)</t>
  </si>
  <si>
    <t>기계공학부(H0002542)</t>
  </si>
  <si>
    <t>기계공학부(H0002543)</t>
  </si>
  <si>
    <t>이현미</t>
    <phoneticPr fontId="42" type="noConversion"/>
  </si>
  <si>
    <t>12910</t>
    <phoneticPr fontId="18" type="noConversion"/>
  </si>
  <si>
    <t>12911</t>
    <phoneticPr fontId="18" type="noConversion"/>
  </si>
  <si>
    <t>12304</t>
    <phoneticPr fontId="18" type="noConversion"/>
  </si>
  <si>
    <t>10033</t>
    <phoneticPr fontId="18" type="noConversion"/>
  </si>
  <si>
    <t>12901</t>
    <phoneticPr fontId="18" type="noConversion"/>
  </si>
  <si>
    <t>건설환경공학과(H0002517)</t>
  </si>
  <si>
    <t>15411</t>
    <phoneticPr fontId="18" type="noConversion"/>
  </si>
  <si>
    <t>15413</t>
    <phoneticPr fontId="18" type="noConversion"/>
  </si>
  <si>
    <t>15409</t>
    <phoneticPr fontId="18" type="noConversion"/>
  </si>
  <si>
    <t>15412</t>
    <phoneticPr fontId="18" type="noConversion"/>
  </si>
  <si>
    <t>정예원</t>
    <phoneticPr fontId="42" type="noConversion"/>
  </si>
  <si>
    <t>15410</t>
    <phoneticPr fontId="18" type="noConversion"/>
  </si>
  <si>
    <t>10151</t>
    <phoneticPr fontId="18" type="noConversion"/>
  </si>
  <si>
    <t>12733</t>
    <phoneticPr fontId="18" type="noConversion"/>
  </si>
  <si>
    <t>11813</t>
    <phoneticPr fontId="18" type="noConversion"/>
  </si>
  <si>
    <t>생명과학과(H0003563)</t>
  </si>
  <si>
    <t>10357</t>
    <phoneticPr fontId="18" type="noConversion"/>
  </si>
  <si>
    <t>12136</t>
    <phoneticPr fontId="18" type="noConversion"/>
  </si>
  <si>
    <t>11743</t>
    <phoneticPr fontId="18" type="noConversion"/>
  </si>
  <si>
    <t>허재성</t>
    <phoneticPr fontId="42" type="noConversion"/>
  </si>
  <si>
    <t>12904</t>
    <phoneticPr fontId="18" type="noConversion"/>
  </si>
  <si>
    <t>12906</t>
    <phoneticPr fontId="18" type="noConversion"/>
  </si>
  <si>
    <t>12905</t>
    <phoneticPr fontId="18" type="noConversion"/>
  </si>
  <si>
    <t>컴퓨터소프트웨어학부(H0004134)</t>
  </si>
  <si>
    <t>서영주</t>
    <phoneticPr fontId="42" type="noConversion"/>
  </si>
  <si>
    <t>반도체공학과(H0004761)</t>
  </si>
  <si>
    <t>문보라</t>
    <phoneticPr fontId="42" type="noConversion"/>
  </si>
  <si>
    <t>12955</t>
    <phoneticPr fontId="18" type="noConversion"/>
  </si>
  <si>
    <t>특별고사실 제 1공학관 605호/ 제2공학관 310호/ 자연과학대학 B119호</t>
    <phoneticPr fontId="18" type="noConversion"/>
  </si>
  <si>
    <t>H211-401</t>
    <phoneticPr fontId="18" type="noConversion"/>
  </si>
  <si>
    <t>H211-402</t>
    <phoneticPr fontId="18" type="noConversion"/>
  </si>
  <si>
    <t>2023-1학기 공통기초과학 기말고사 강의실 배정현황  (미분적분학1)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</si>
</sst>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4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b/>
      <sz val="10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9" tint="0.39997558519241921"/>
      <name val="Tahoma"/>
      <family val="2"/>
    </font>
    <font>
      <b/>
      <sz val="10"/>
      <color rgb="FF5E6871"/>
      <name val="Tahoma"/>
      <family val="2"/>
    </font>
    <font>
      <b/>
      <sz val="10"/>
      <color rgb="FF5E6871"/>
      <name val="돋움"/>
      <family val="3"/>
      <charset val="129"/>
    </font>
    <font>
      <sz val="11"/>
      <name val="맑은 고딕"/>
      <family val="2"/>
      <charset val="129"/>
      <scheme val="minor"/>
    </font>
    <font>
      <sz val="10"/>
      <name val="굴림"/>
      <family val="3"/>
      <charset val="129"/>
    </font>
    <font>
      <b/>
      <sz val="10"/>
      <name val="맑은 고딕"/>
      <family val="3"/>
      <charset val="129"/>
      <scheme val="major"/>
    </font>
    <font>
      <b/>
      <sz val="10"/>
      <name val="굴림"/>
      <family val="3"/>
      <charset val="129"/>
    </font>
    <font>
      <sz val="11"/>
      <color rgb="FF9C5700"/>
      <name val="맑은 고딕"/>
      <family val="2"/>
      <charset val="129"/>
      <scheme val="minor"/>
    </font>
    <font>
      <sz val="9"/>
      <color rgb="FF5A5A5A"/>
      <name val="돋움"/>
      <family val="3"/>
      <charset val="129"/>
    </font>
    <font>
      <b/>
      <sz val="10"/>
      <color rgb="FFFF0000"/>
      <name val="Tahoma"/>
      <family val="2"/>
    </font>
    <font>
      <b/>
      <sz val="10"/>
      <color rgb="FFFF0000"/>
      <name val="돋움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sz val="9"/>
      <color rgb="FF5A5A5A"/>
      <name val="Tahoma"/>
      <family val="2"/>
    </font>
    <font>
      <sz val="10"/>
      <color theme="1"/>
      <name val="굴림"/>
      <family val="3"/>
      <charset val="129"/>
    </font>
    <font>
      <sz val="11"/>
      <name val="굴림"/>
      <family val="3"/>
      <charset val="129"/>
    </font>
    <font>
      <sz val="10"/>
      <color indexed="8"/>
      <name val="맑은 고딕"/>
      <family val="2"/>
      <scheme val="minor"/>
    </font>
    <font>
      <sz val="10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indexed="8"/>
      <name val="돋움"/>
      <family val="3"/>
      <charset val="129"/>
    </font>
    <font>
      <sz val="10"/>
      <color rgb="FF5A5A5A"/>
      <name val="돋움"/>
      <family val="3"/>
      <charset val="129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AFAF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DFDFD"/>
        <bgColor rgb="FF000000"/>
      </patternFill>
    </fill>
    <fill>
      <patternFill patternType="solid">
        <fgColor theme="0"/>
        <bgColor rgb="FF000000"/>
      </patternFill>
    </fill>
  </fills>
  <borders count="4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</borders>
  <cellStyleXfs count="50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41">
    <xf numFmtId="0" fontId="0" fillId="0" borderId="0" xfId="0">
      <alignment vertical="center"/>
    </xf>
    <xf numFmtId="41" fontId="20" fillId="34" borderId="10" xfId="42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49" fontId="19" fillId="34" borderId="11" xfId="0" applyNumberFormat="1" applyFont="1" applyFill="1" applyBorder="1" applyAlignment="1">
      <alignment horizontal="center" vertical="center" shrinkToFit="1"/>
    </xf>
    <xf numFmtId="49" fontId="19" fillId="34" borderId="11" xfId="0" applyNumberFormat="1" applyFont="1" applyFill="1" applyBorder="1" applyAlignment="1">
      <alignment horizontal="center" vertical="center"/>
    </xf>
    <xf numFmtId="41" fontId="19" fillId="34" borderId="11" xfId="42" applyFont="1" applyFill="1" applyBorder="1" applyAlignment="1">
      <alignment horizontal="center" vertical="center"/>
    </xf>
    <xf numFmtId="49" fontId="22" fillId="34" borderId="11" xfId="0" applyNumberFormat="1" applyFont="1" applyFill="1" applyBorder="1" applyAlignment="1">
      <alignment horizontal="center" vertical="center" wrapText="1"/>
    </xf>
    <xf numFmtId="0" fontId="22" fillId="34" borderId="11" xfId="0" applyFont="1" applyFill="1" applyBorder="1" applyAlignment="1">
      <alignment horizontal="center" vertical="center" wrapText="1"/>
    </xf>
    <xf numFmtId="41" fontId="25" fillId="34" borderId="11" xfId="42" applyFont="1" applyFill="1" applyBorder="1" applyAlignment="1">
      <alignment horizontal="center" vertical="center"/>
    </xf>
    <xf numFmtId="49" fontId="19" fillId="34" borderId="11" xfId="0" applyNumberFormat="1" applyFont="1" applyFill="1" applyBorder="1" applyAlignment="1">
      <alignment horizontal="center" vertical="center" wrapText="1"/>
    </xf>
    <xf numFmtId="0" fontId="28" fillId="0" borderId="0" xfId="0" applyFont="1">
      <alignment vertical="center"/>
    </xf>
    <xf numFmtId="0" fontId="28" fillId="0" borderId="0" xfId="0" applyFont="1" applyAlignment="1">
      <alignment horizontal="center" vertical="center"/>
    </xf>
    <xf numFmtId="41" fontId="29" fillId="33" borderId="10" xfId="42" applyFont="1" applyFill="1" applyBorder="1" applyAlignment="1">
      <alignment horizontal="center" vertical="center"/>
    </xf>
    <xf numFmtId="41" fontId="29" fillId="34" borderId="11" xfId="42" applyFont="1" applyFill="1" applyBorder="1" applyAlignment="1">
      <alignment horizontal="center" vertical="center"/>
    </xf>
    <xf numFmtId="41" fontId="29" fillId="33" borderId="10" xfId="42" applyFont="1" applyFill="1" applyBorder="1" applyAlignment="1">
      <alignment horizontal="center" vertical="center" wrapText="1"/>
    </xf>
    <xf numFmtId="41" fontId="29" fillId="33" borderId="20" xfId="42" applyFont="1" applyFill="1" applyBorder="1" applyAlignment="1">
      <alignment horizontal="center" vertical="center" wrapText="1"/>
    </xf>
    <xf numFmtId="41" fontId="20" fillId="34" borderId="23" xfId="42" applyFont="1" applyFill="1" applyBorder="1" applyAlignment="1">
      <alignment horizontal="center" vertical="center"/>
    </xf>
    <xf numFmtId="41" fontId="29" fillId="33" borderId="19" xfId="42" applyFont="1" applyFill="1" applyBorder="1" applyAlignment="1">
      <alignment horizontal="center" vertical="center" wrapText="1"/>
    </xf>
    <xf numFmtId="41" fontId="20" fillId="34" borderId="22" xfId="42" applyFont="1" applyFill="1" applyBorder="1" applyAlignment="1">
      <alignment horizontal="center" vertical="center"/>
    </xf>
    <xf numFmtId="41" fontId="20" fillId="34" borderId="24" xfId="42" applyFont="1" applyFill="1" applyBorder="1" applyAlignment="1">
      <alignment horizontal="center" vertical="center"/>
    </xf>
    <xf numFmtId="41" fontId="20" fillId="34" borderId="19" xfId="42" applyFont="1" applyFill="1" applyBorder="1" applyAlignment="1">
      <alignment horizontal="center" vertical="center"/>
    </xf>
    <xf numFmtId="0" fontId="0" fillId="0" borderId="0" xfId="0">
      <alignment vertical="center"/>
    </xf>
    <xf numFmtId="41" fontId="20" fillId="34" borderId="15" xfId="42" applyFont="1" applyFill="1" applyBorder="1" applyAlignment="1">
      <alignment horizontal="center" vertical="center"/>
    </xf>
    <xf numFmtId="41" fontId="19" fillId="34" borderId="25" xfId="42" applyFont="1" applyFill="1" applyBorder="1" applyAlignment="1">
      <alignment horizontal="center" vertical="center"/>
    </xf>
    <xf numFmtId="41" fontId="19" fillId="34" borderId="26" xfId="42" applyFont="1" applyFill="1" applyBorder="1" applyAlignment="1">
      <alignment horizontal="center" vertical="center"/>
    </xf>
    <xf numFmtId="41" fontId="19" fillId="34" borderId="21" xfId="42" applyFont="1" applyFill="1" applyBorder="1" applyAlignment="1">
      <alignment horizontal="center" vertical="center"/>
    </xf>
    <xf numFmtId="41" fontId="25" fillId="34" borderId="21" xfId="42" applyFont="1" applyFill="1" applyBorder="1" applyAlignment="1">
      <alignment horizontal="center" vertical="center"/>
    </xf>
    <xf numFmtId="41" fontId="20" fillId="34" borderId="25" xfId="42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41" fontId="29" fillId="34" borderId="26" xfId="42" applyFont="1" applyFill="1" applyBorder="1" applyAlignment="1">
      <alignment horizontal="center" vertical="center"/>
    </xf>
    <xf numFmtId="41" fontId="31" fillId="34" borderId="26" xfId="42" applyFont="1" applyFill="1" applyBorder="1" applyAlignment="1">
      <alignment horizontal="center" vertical="center"/>
    </xf>
    <xf numFmtId="41" fontId="20" fillId="34" borderId="32" xfId="42" applyFont="1" applyFill="1" applyBorder="1" applyAlignment="1">
      <alignment horizontal="center" vertical="center"/>
    </xf>
    <xf numFmtId="41" fontId="20" fillId="34" borderId="31" xfId="42" applyFont="1" applyFill="1" applyBorder="1" applyAlignment="1">
      <alignment horizontal="center" vertical="center"/>
    </xf>
    <xf numFmtId="49" fontId="20" fillId="34" borderId="23" xfId="0" applyNumberFormat="1" applyFont="1" applyFill="1" applyBorder="1" applyAlignment="1">
      <alignment horizontal="center" vertical="center"/>
    </xf>
    <xf numFmtId="49" fontId="21" fillId="34" borderId="23" xfId="0" applyNumberFormat="1" applyFont="1" applyFill="1" applyBorder="1" applyAlignment="1">
      <alignment horizontal="center" vertical="center" wrapText="1"/>
    </xf>
    <xf numFmtId="49" fontId="20" fillId="34" borderId="23" xfId="0" applyNumberFormat="1" applyFont="1" applyFill="1" applyBorder="1" applyAlignment="1">
      <alignment horizontal="center" vertical="center" shrinkToFit="1"/>
    </xf>
    <xf numFmtId="0" fontId="23" fillId="0" borderId="0" xfId="0" applyFont="1" applyAlignment="1">
      <alignment horizontal="center" vertical="center"/>
    </xf>
    <xf numFmtId="0" fontId="36" fillId="0" borderId="34" xfId="0" applyFont="1" applyBorder="1" applyAlignment="1">
      <alignment vertical="center"/>
    </xf>
    <xf numFmtId="41" fontId="35" fillId="34" borderId="25" xfId="42" applyFont="1" applyFill="1" applyBorder="1" applyAlignment="1">
      <alignment horizontal="center" vertical="center"/>
    </xf>
    <xf numFmtId="41" fontId="34" fillId="34" borderId="25" xfId="42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41" fontId="29" fillId="34" borderId="10" xfId="42" applyFont="1" applyFill="1" applyBorder="1" applyAlignment="1">
      <alignment horizontal="center" vertical="center"/>
    </xf>
    <xf numFmtId="41" fontId="29" fillId="34" borderId="11" xfId="42" applyFont="1" applyFill="1" applyBorder="1" applyAlignment="1">
      <alignment horizontal="center" vertical="center" wrapText="1"/>
    </xf>
    <xf numFmtId="41" fontId="29" fillId="34" borderId="26" xfId="42" applyFont="1" applyFill="1" applyBorder="1" applyAlignment="1">
      <alignment horizontal="center" vertical="center" wrapText="1"/>
    </xf>
    <xf numFmtId="41" fontId="29" fillId="34" borderId="21" xfId="42" applyFont="1" applyFill="1" applyBorder="1" applyAlignment="1">
      <alignment horizontal="center" vertical="center" wrapText="1"/>
    </xf>
    <xf numFmtId="0" fontId="0" fillId="34" borderId="0" xfId="0" applyFill="1">
      <alignment vertical="center"/>
    </xf>
    <xf numFmtId="41" fontId="29" fillId="34" borderId="19" xfId="42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49" fontId="33" fillId="0" borderId="25" xfId="0" applyNumberFormat="1" applyFont="1" applyBorder="1" applyAlignment="1">
      <alignment horizontal="center" vertical="center"/>
    </xf>
    <xf numFmtId="49" fontId="33" fillId="37" borderId="25" xfId="0" applyNumberFormat="1" applyFont="1" applyFill="1" applyBorder="1" applyAlignment="1">
      <alignment horizontal="center" vertical="center"/>
    </xf>
    <xf numFmtId="176" fontId="37" fillId="0" borderId="25" xfId="0" applyNumberFormat="1" applyFont="1" applyBorder="1" applyAlignment="1">
      <alignment horizontal="center" vertical="center"/>
    </xf>
    <xf numFmtId="176" fontId="37" fillId="37" borderId="25" xfId="0" applyNumberFormat="1" applyFont="1" applyFill="1" applyBorder="1" applyAlignment="1">
      <alignment horizontal="center" vertical="center"/>
    </xf>
    <xf numFmtId="41" fontId="29" fillId="34" borderId="10" xfId="42" applyFont="1" applyFill="1" applyBorder="1" applyAlignment="1">
      <alignment horizontal="center" vertical="center" wrapText="1"/>
    </xf>
    <xf numFmtId="41" fontId="19" fillId="34" borderId="10" xfId="42" applyFont="1" applyFill="1" applyBorder="1" applyAlignment="1">
      <alignment horizontal="center" vertical="center"/>
    </xf>
    <xf numFmtId="41" fontId="38" fillId="34" borderId="11" xfId="42" applyFont="1" applyFill="1" applyBorder="1" applyAlignment="1">
      <alignment horizontal="center" vertical="center"/>
    </xf>
    <xf numFmtId="41" fontId="29" fillId="34" borderId="12" xfId="42" applyFont="1" applyFill="1" applyBorder="1" applyAlignment="1">
      <alignment horizontal="center" vertical="center"/>
    </xf>
    <xf numFmtId="41" fontId="29" fillId="34" borderId="20" xfId="42" applyFont="1" applyFill="1" applyBorder="1" applyAlignment="1">
      <alignment horizontal="center" vertical="center" wrapText="1"/>
    </xf>
    <xf numFmtId="41" fontId="38" fillId="34" borderId="10" xfId="42" applyFont="1" applyFill="1" applyBorder="1" applyAlignment="1">
      <alignment horizontal="center" vertical="center"/>
    </xf>
    <xf numFmtId="49" fontId="33" fillId="34" borderId="25" xfId="0" applyNumberFormat="1" applyFont="1" applyFill="1" applyBorder="1" applyAlignment="1">
      <alignment horizontal="center" vertical="center"/>
    </xf>
    <xf numFmtId="49" fontId="33" fillId="34" borderId="25" xfId="0" applyNumberFormat="1" applyFont="1" applyFill="1" applyBorder="1" applyAlignment="1">
      <alignment horizontal="center" vertical="center" wrapText="1"/>
    </xf>
    <xf numFmtId="176" fontId="37" fillId="34" borderId="25" xfId="0" applyNumberFormat="1" applyFont="1" applyFill="1" applyBorder="1" applyAlignment="1">
      <alignment horizontal="center" vertical="center"/>
    </xf>
    <xf numFmtId="49" fontId="33" fillId="38" borderId="25" xfId="0" applyNumberFormat="1" applyFont="1" applyFill="1" applyBorder="1" applyAlignment="1">
      <alignment horizontal="center" vertical="center"/>
    </xf>
    <xf numFmtId="176" fontId="37" fillId="38" borderId="25" xfId="0" applyNumberFormat="1" applyFont="1" applyFill="1" applyBorder="1" applyAlignment="1">
      <alignment horizontal="center" vertical="center"/>
    </xf>
    <xf numFmtId="49" fontId="40" fillId="34" borderId="35" xfId="0" applyNumberFormat="1" applyFont="1" applyFill="1" applyBorder="1" applyAlignment="1">
      <alignment horizontal="center" vertical="center" wrapText="1"/>
    </xf>
    <xf numFmtId="3" fontId="41" fillId="34" borderId="35" xfId="0" applyNumberFormat="1" applyFont="1" applyFill="1" applyBorder="1" applyAlignment="1">
      <alignment horizontal="center" vertical="center" wrapText="1"/>
    </xf>
    <xf numFmtId="49" fontId="40" fillId="0" borderId="35" xfId="0" applyNumberFormat="1" applyFont="1" applyBorder="1" applyAlignment="1">
      <alignment horizontal="center" vertical="center" wrapText="1"/>
    </xf>
    <xf numFmtId="49" fontId="40" fillId="0" borderId="36" xfId="0" applyNumberFormat="1" applyFont="1" applyBorder="1" applyAlignment="1">
      <alignment horizontal="center" vertical="center" wrapText="1"/>
    </xf>
    <xf numFmtId="49" fontId="40" fillId="34" borderId="36" xfId="0" applyNumberFormat="1" applyFont="1" applyFill="1" applyBorder="1" applyAlignment="1">
      <alignment horizontal="center" vertical="center" wrapText="1"/>
    </xf>
    <xf numFmtId="49" fontId="19" fillId="34" borderId="25" xfId="0" applyNumberFormat="1" applyFont="1" applyFill="1" applyBorder="1" applyAlignment="1">
      <alignment horizontal="center" vertical="center"/>
    </xf>
    <xf numFmtId="49" fontId="33" fillId="34" borderId="10" xfId="0" applyNumberFormat="1" applyFont="1" applyFill="1" applyBorder="1" applyAlignment="1">
      <alignment horizontal="center" vertical="center" wrapText="1"/>
    </xf>
    <xf numFmtId="0" fontId="0" fillId="34" borderId="10" xfId="0" applyFill="1" applyBorder="1" applyAlignment="1">
      <alignment horizontal="center" vertical="center"/>
    </xf>
    <xf numFmtId="49" fontId="41" fillId="0" borderId="35" xfId="0" applyNumberFormat="1" applyFont="1" applyBorder="1" applyAlignment="1">
      <alignment horizontal="center" vertical="center" wrapText="1"/>
    </xf>
    <xf numFmtId="49" fontId="41" fillId="34" borderId="35" xfId="0" applyNumberFormat="1" applyFont="1" applyFill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/>
    </xf>
    <xf numFmtId="0" fontId="28" fillId="0" borderId="31" xfId="0" applyFont="1" applyBorder="1" applyAlignment="1">
      <alignment horizontal="center" vertical="center"/>
    </xf>
    <xf numFmtId="0" fontId="28" fillId="0" borderId="23" xfId="0" applyFont="1" applyBorder="1" applyAlignment="1">
      <alignment horizontal="center" vertical="center"/>
    </xf>
    <xf numFmtId="0" fontId="28" fillId="0" borderId="24" xfId="0" applyFont="1" applyBorder="1" applyAlignment="1">
      <alignment horizontal="center" vertical="center"/>
    </xf>
    <xf numFmtId="0" fontId="28" fillId="34" borderId="0" xfId="0" applyFont="1" applyFill="1" applyAlignment="1">
      <alignment horizontal="center" vertical="center"/>
    </xf>
    <xf numFmtId="0" fontId="39" fillId="34" borderId="0" xfId="0" applyFont="1" applyFill="1" applyAlignment="1">
      <alignment horizontal="center" vertical="center"/>
    </xf>
    <xf numFmtId="176" fontId="37" fillId="38" borderId="10" xfId="0" applyNumberFormat="1" applyFont="1" applyFill="1" applyBorder="1" applyAlignment="1">
      <alignment horizontal="center" vertical="center"/>
    </xf>
    <xf numFmtId="49" fontId="43" fillId="34" borderId="35" xfId="0" applyNumberFormat="1" applyFont="1" applyFill="1" applyBorder="1" applyAlignment="1">
      <alignment horizontal="center" vertical="center" wrapText="1"/>
    </xf>
    <xf numFmtId="49" fontId="44" fillId="34" borderId="25" xfId="0" applyNumberFormat="1" applyFont="1" applyFill="1" applyBorder="1" applyAlignment="1">
      <alignment horizontal="center" vertical="center"/>
    </xf>
    <xf numFmtId="49" fontId="44" fillId="38" borderId="25" xfId="0" applyNumberFormat="1" applyFont="1" applyFill="1" applyBorder="1" applyAlignment="1">
      <alignment horizontal="center" vertical="center"/>
    </xf>
    <xf numFmtId="41" fontId="29" fillId="34" borderId="21" xfId="42" applyFont="1" applyFill="1" applyBorder="1" applyAlignment="1">
      <alignment horizontal="center" vertical="center" wrapText="1"/>
    </xf>
    <xf numFmtId="49" fontId="33" fillId="34" borderId="10" xfId="0" applyNumberFormat="1" applyFont="1" applyFill="1" applyBorder="1" applyAlignment="1">
      <alignment vertical="center" wrapText="1"/>
    </xf>
    <xf numFmtId="41" fontId="19" fillId="34" borderId="12" xfId="42" applyFont="1" applyFill="1" applyBorder="1" applyAlignment="1">
      <alignment horizontal="center" vertical="center"/>
    </xf>
    <xf numFmtId="49" fontId="33" fillId="34" borderId="37" xfId="0" applyNumberFormat="1" applyFont="1" applyFill="1" applyBorder="1" applyAlignment="1">
      <alignment horizontal="center" vertical="center" wrapText="1"/>
    </xf>
    <xf numFmtId="49" fontId="33" fillId="34" borderId="11" xfId="0" applyNumberFormat="1" applyFont="1" applyFill="1" applyBorder="1" applyAlignment="1">
      <alignment horizontal="center" vertical="center" wrapText="1"/>
    </xf>
    <xf numFmtId="41" fontId="29" fillId="34" borderId="37" xfId="42" applyFont="1" applyFill="1" applyBorder="1" applyAlignment="1">
      <alignment horizontal="center" vertical="center" wrapText="1"/>
    </xf>
    <xf numFmtId="41" fontId="29" fillId="34" borderId="11" xfId="42" applyFont="1" applyFill="1" applyBorder="1" applyAlignment="1">
      <alignment horizontal="center" vertical="center" wrapText="1"/>
    </xf>
    <xf numFmtId="41" fontId="29" fillId="34" borderId="38" xfId="42" applyFont="1" applyFill="1" applyBorder="1" applyAlignment="1">
      <alignment horizontal="center" vertical="center" wrapText="1"/>
    </xf>
    <xf numFmtId="41" fontId="29" fillId="34" borderId="21" xfId="42" applyFont="1" applyFill="1" applyBorder="1" applyAlignment="1">
      <alignment horizontal="center" vertical="center" wrapText="1"/>
    </xf>
    <xf numFmtId="41" fontId="38" fillId="34" borderId="37" xfId="42" applyFont="1" applyFill="1" applyBorder="1" applyAlignment="1">
      <alignment horizontal="center" vertical="center"/>
    </xf>
    <xf numFmtId="41" fontId="38" fillId="34" borderId="11" xfId="42" applyFont="1" applyFill="1" applyBorder="1" applyAlignment="1">
      <alignment horizontal="center" vertical="center"/>
    </xf>
    <xf numFmtId="41" fontId="29" fillId="34" borderId="37" xfId="42" applyFont="1" applyFill="1" applyBorder="1" applyAlignment="1">
      <alignment horizontal="center" vertical="center"/>
    </xf>
    <xf numFmtId="41" fontId="29" fillId="34" borderId="11" xfId="42" applyFont="1" applyFill="1" applyBorder="1" applyAlignment="1">
      <alignment horizontal="center" vertical="center"/>
    </xf>
    <xf numFmtId="0" fontId="21" fillId="34" borderId="13" xfId="0" applyFont="1" applyFill="1" applyBorder="1" applyAlignment="1">
      <alignment horizontal="center" vertical="center"/>
    </xf>
    <xf numFmtId="0" fontId="21" fillId="34" borderId="14" xfId="0" applyFont="1" applyFill="1" applyBorder="1" applyAlignment="1">
      <alignment horizontal="center" vertical="center"/>
    </xf>
    <xf numFmtId="0" fontId="21" fillId="34" borderId="12" xfId="0" applyFont="1" applyFill="1" applyBorder="1" applyAlignment="1">
      <alignment horizontal="center" vertical="center"/>
    </xf>
    <xf numFmtId="0" fontId="21" fillId="34" borderId="32" xfId="0" applyFont="1" applyFill="1" applyBorder="1" applyAlignment="1">
      <alignment horizontal="center" vertical="center"/>
    </xf>
    <xf numFmtId="0" fontId="21" fillId="34" borderId="27" xfId="0" applyFont="1" applyFill="1" applyBorder="1" applyAlignment="1">
      <alignment horizontal="center" vertical="center"/>
    </xf>
    <xf numFmtId="0" fontId="21" fillId="34" borderId="31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14" fontId="24" fillId="0" borderId="0" xfId="0" applyNumberFormat="1" applyFont="1" applyBorder="1" applyAlignment="1">
      <alignment horizontal="right" vertical="center"/>
    </xf>
    <xf numFmtId="0" fontId="24" fillId="0" borderId="0" xfId="0" applyFont="1" applyBorder="1" applyAlignment="1">
      <alignment horizontal="right" vertical="center"/>
    </xf>
    <xf numFmtId="49" fontId="27" fillId="33" borderId="28" xfId="0" applyNumberFormat="1" applyFont="1" applyFill="1" applyBorder="1" applyAlignment="1">
      <alignment horizontal="center" vertical="center"/>
    </xf>
    <xf numFmtId="49" fontId="27" fillId="33" borderId="10" xfId="0" applyNumberFormat="1" applyFont="1" applyFill="1" applyBorder="1" applyAlignment="1">
      <alignment horizontal="center" vertical="center"/>
    </xf>
    <xf numFmtId="41" fontId="27" fillId="33" borderId="33" xfId="42" applyFont="1" applyFill="1" applyBorder="1" applyAlignment="1">
      <alignment horizontal="center" vertical="center" wrapText="1"/>
    </xf>
    <xf numFmtId="41" fontId="27" fillId="33" borderId="13" xfId="42" applyFont="1" applyFill="1" applyBorder="1" applyAlignment="1">
      <alignment horizontal="center" vertical="center"/>
    </xf>
    <xf numFmtId="41" fontId="24" fillId="0" borderId="29" xfId="42" applyFont="1" applyBorder="1" applyAlignment="1">
      <alignment horizontal="center" vertical="center"/>
    </xf>
    <xf numFmtId="41" fontId="24" fillId="0" borderId="25" xfId="42" applyFont="1" applyBorder="1" applyAlignment="1">
      <alignment horizontal="center" vertical="center"/>
    </xf>
    <xf numFmtId="49" fontId="26" fillId="33" borderId="28" xfId="0" applyNumberFormat="1" applyFont="1" applyFill="1" applyBorder="1" applyAlignment="1">
      <alignment horizontal="center" vertical="center"/>
    </xf>
    <xf numFmtId="49" fontId="26" fillId="33" borderId="10" xfId="0" applyNumberFormat="1" applyFont="1" applyFill="1" applyBorder="1" applyAlignment="1">
      <alignment horizontal="center" vertical="center"/>
    </xf>
    <xf numFmtId="49" fontId="26" fillId="33" borderId="28" xfId="0" applyNumberFormat="1" applyFont="1" applyFill="1" applyBorder="1" applyAlignment="1">
      <alignment horizontal="center" vertical="center" shrinkToFit="1"/>
    </xf>
    <xf numFmtId="49" fontId="26" fillId="33" borderId="10" xfId="0" applyNumberFormat="1" applyFont="1" applyFill="1" applyBorder="1" applyAlignment="1">
      <alignment horizontal="center" vertical="center" shrinkToFit="1"/>
    </xf>
    <xf numFmtId="41" fontId="24" fillId="0" borderId="30" xfId="42" applyFont="1" applyBorder="1" applyAlignment="1">
      <alignment horizontal="center" vertical="center"/>
    </xf>
    <xf numFmtId="41" fontId="24" fillId="0" borderId="11" xfId="42" applyFont="1" applyBorder="1" applyAlignment="1">
      <alignment horizontal="center" vertical="center"/>
    </xf>
    <xf numFmtId="41" fontId="30" fillId="35" borderId="16" xfId="42" applyFont="1" applyFill="1" applyBorder="1" applyAlignment="1">
      <alignment horizontal="center" vertical="center"/>
    </xf>
    <xf numFmtId="41" fontId="30" fillId="35" borderId="17" xfId="42" applyFont="1" applyFill="1" applyBorder="1" applyAlignment="1">
      <alignment horizontal="center" vertical="center"/>
    </xf>
    <xf numFmtId="41" fontId="30" fillId="35" borderId="18" xfId="42" applyFont="1" applyFill="1" applyBorder="1" applyAlignment="1">
      <alignment horizontal="center" vertical="center"/>
    </xf>
    <xf numFmtId="49" fontId="27" fillId="33" borderId="30" xfId="0" applyNumberFormat="1" applyFont="1" applyFill="1" applyBorder="1" applyAlignment="1">
      <alignment horizontal="center" vertical="center"/>
    </xf>
    <xf numFmtId="49" fontId="27" fillId="33" borderId="11" xfId="0" applyNumberFormat="1" applyFont="1" applyFill="1" applyBorder="1" applyAlignment="1">
      <alignment horizontal="center" vertical="center"/>
    </xf>
    <xf numFmtId="41" fontId="30" fillId="36" borderId="16" xfId="42" applyFont="1" applyFill="1" applyBorder="1" applyAlignment="1">
      <alignment horizontal="center" vertical="center"/>
    </xf>
    <xf numFmtId="41" fontId="30" fillId="36" borderId="17" xfId="42" applyFont="1" applyFill="1" applyBorder="1" applyAlignment="1">
      <alignment horizontal="center" vertical="center"/>
    </xf>
    <xf numFmtId="41" fontId="30" fillId="36" borderId="18" xfId="42" applyFont="1" applyFill="1" applyBorder="1" applyAlignment="1">
      <alignment horizontal="center" vertical="center"/>
    </xf>
    <xf numFmtId="41" fontId="29" fillId="34" borderId="39" xfId="42" applyFont="1" applyFill="1" applyBorder="1" applyAlignment="1">
      <alignment horizontal="center" vertical="center" wrapText="1"/>
    </xf>
    <xf numFmtId="41" fontId="29" fillId="34" borderId="26" xfId="42" applyFont="1" applyFill="1" applyBorder="1" applyAlignment="1">
      <alignment horizontal="center" vertical="center" wrapText="1"/>
    </xf>
    <xf numFmtId="41" fontId="29" fillId="34" borderId="39" xfId="42" applyFont="1" applyFill="1" applyBorder="1" applyAlignment="1">
      <alignment horizontal="center" vertical="center"/>
    </xf>
    <xf numFmtId="41" fontId="29" fillId="34" borderId="26" xfId="42" applyFont="1" applyFill="1" applyBorder="1" applyAlignment="1">
      <alignment horizontal="center" vertical="center"/>
    </xf>
    <xf numFmtId="41" fontId="19" fillId="34" borderId="39" xfId="42" applyFont="1" applyFill="1" applyBorder="1" applyAlignment="1">
      <alignment horizontal="center" vertical="center"/>
    </xf>
    <xf numFmtId="41" fontId="19" fillId="34" borderId="26" xfId="42" applyFont="1" applyFill="1" applyBorder="1" applyAlignment="1">
      <alignment horizontal="center" vertical="center"/>
    </xf>
    <xf numFmtId="41" fontId="19" fillId="34" borderId="37" xfId="42" applyFont="1" applyFill="1" applyBorder="1" applyAlignment="1">
      <alignment horizontal="center" vertical="center"/>
    </xf>
    <xf numFmtId="41" fontId="19" fillId="34" borderId="11" xfId="42" applyFont="1" applyFill="1" applyBorder="1" applyAlignment="1">
      <alignment horizontal="center" vertical="center"/>
    </xf>
    <xf numFmtId="0" fontId="0" fillId="34" borderId="37" xfId="0" applyFill="1" applyBorder="1" applyAlignment="1">
      <alignment horizontal="center" vertical="center"/>
    </xf>
    <xf numFmtId="0" fontId="0" fillId="34" borderId="11" xfId="0" applyFill="1" applyBorder="1" applyAlignment="1">
      <alignment horizontal="center" vertical="center"/>
    </xf>
    <xf numFmtId="0" fontId="0" fillId="34" borderId="40" xfId="0" applyFill="1" applyBorder="1" applyAlignment="1">
      <alignment horizontal="center" vertical="center"/>
    </xf>
    <xf numFmtId="0" fontId="0" fillId="34" borderId="41" xfId="0" applyFill="1" applyBorder="1" applyAlignment="1">
      <alignment horizontal="center" vertical="center"/>
    </xf>
    <xf numFmtId="41" fontId="20" fillId="34" borderId="37" xfId="42" applyFont="1" applyFill="1" applyBorder="1" applyAlignment="1">
      <alignment horizontal="center" vertical="center"/>
    </xf>
    <xf numFmtId="41" fontId="20" fillId="34" borderId="11" xfId="42" applyFont="1" applyFill="1" applyBorder="1" applyAlignment="1">
      <alignment horizontal="center" vertical="center"/>
    </xf>
  </cellXfs>
  <cellStyles count="50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1 2" xfId="44"/>
    <cellStyle name="60% - 강조색2" xfId="25" builtinId="36" customBuiltin="1"/>
    <cellStyle name="60% - 강조색2 2" xfId="45"/>
    <cellStyle name="60% - 강조색3" xfId="29" builtinId="40" customBuiltin="1"/>
    <cellStyle name="60% - 강조색3 2" xfId="46"/>
    <cellStyle name="60% - 강조색4" xfId="33" builtinId="44" customBuiltin="1"/>
    <cellStyle name="60% - 강조색4 2" xfId="47"/>
    <cellStyle name="60% - 강조색5" xfId="37" builtinId="48" customBuiltin="1"/>
    <cellStyle name="60% - 강조색5 2" xfId="48"/>
    <cellStyle name="60% - 강조색6" xfId="41" builtinId="52" customBuiltin="1"/>
    <cellStyle name="60% - 강조색6 2" xfId="49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보통 2" xfId="43"/>
    <cellStyle name="설명 텍스트" xfId="16" builtinId="53" customBuiltin="1"/>
    <cellStyle name="셀 확인" xfId="13" builtinId="23" customBuiltin="1"/>
    <cellStyle name="쉼표 [0]" xfId="42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2"/>
  <sheetViews>
    <sheetView tabSelected="1" zoomScaleNormal="100" workbookViewId="0">
      <selection activeCell="H24" sqref="H24"/>
    </sheetView>
  </sheetViews>
  <sheetFormatPr defaultRowHeight="16.5"/>
  <cols>
    <col min="1" max="1" width="5.125" customWidth="1"/>
    <col min="2" max="2" width="7.875" customWidth="1"/>
    <col min="3" max="3" width="7.875" style="21" customWidth="1"/>
    <col min="4" max="4" width="10.75" bestFit="1" customWidth="1"/>
    <col min="6" max="6" width="7.5" customWidth="1"/>
    <col min="7" max="7" width="7.125" customWidth="1"/>
    <col min="8" max="8" width="11.125" bestFit="1" customWidth="1"/>
    <col min="9" max="9" width="11.75" style="21" customWidth="1"/>
    <col min="10" max="10" width="9" style="21"/>
    <col min="11" max="11" width="6.5" style="10" customWidth="1"/>
    <col min="12" max="12" width="10.125" style="10" customWidth="1"/>
    <col min="13" max="13" width="8.375" style="10" customWidth="1"/>
    <col min="14" max="14" width="7.375" style="10" customWidth="1"/>
    <col min="15" max="15" width="7.5" customWidth="1"/>
    <col min="16" max="16" width="7.5" style="21" customWidth="1"/>
    <col min="17" max="17" width="14.75" style="21" customWidth="1"/>
    <col min="18" max="18" width="22.25" customWidth="1"/>
    <col min="19" max="19" width="11.75" customWidth="1"/>
  </cols>
  <sheetData>
    <row r="1" spans="1:19" ht="20.25">
      <c r="A1" s="104" t="s">
        <v>159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</row>
    <row r="2" spans="1:19" ht="20.25">
      <c r="A2" s="2"/>
      <c r="B2" s="2"/>
      <c r="C2" s="40"/>
      <c r="D2" s="2"/>
      <c r="E2" s="2"/>
      <c r="F2" s="2"/>
      <c r="G2" s="2"/>
      <c r="H2" s="2"/>
      <c r="I2" s="2"/>
      <c r="J2" s="2"/>
      <c r="K2" s="11"/>
      <c r="L2" s="11"/>
      <c r="M2" s="11"/>
      <c r="N2" s="11"/>
      <c r="O2" s="2"/>
      <c r="P2" s="36"/>
      <c r="Q2" s="28"/>
      <c r="R2" s="105">
        <f ca="1">TODAY()</f>
        <v>45077</v>
      </c>
      <c r="S2" s="106"/>
    </row>
    <row r="3" spans="1:19" s="21" customFormat="1" ht="21" thickBot="1">
      <c r="A3" s="36"/>
      <c r="B3" s="36"/>
      <c r="C3" s="40"/>
      <c r="D3" s="36"/>
      <c r="E3" s="36"/>
      <c r="F3" s="36"/>
      <c r="G3" s="36"/>
      <c r="H3" s="36"/>
      <c r="I3" s="36"/>
      <c r="J3" s="36"/>
      <c r="K3" s="47"/>
      <c r="L3" s="47"/>
      <c r="M3" s="47"/>
      <c r="N3" s="47"/>
      <c r="O3" s="37"/>
      <c r="P3" s="37"/>
      <c r="Q3" s="37"/>
      <c r="R3" s="37"/>
      <c r="S3" s="37"/>
    </row>
    <row r="4" spans="1:19" ht="19.5" customHeight="1">
      <c r="A4" s="107" t="s">
        <v>2</v>
      </c>
      <c r="B4" s="107" t="s">
        <v>11</v>
      </c>
      <c r="C4" s="122" t="s">
        <v>19</v>
      </c>
      <c r="D4" s="107" t="s">
        <v>0</v>
      </c>
      <c r="E4" s="107" t="s">
        <v>6</v>
      </c>
      <c r="F4" s="109" t="s">
        <v>7</v>
      </c>
      <c r="G4" s="119" t="s">
        <v>4</v>
      </c>
      <c r="H4" s="120"/>
      <c r="I4" s="120"/>
      <c r="J4" s="121"/>
      <c r="K4" s="124" t="s">
        <v>15</v>
      </c>
      <c r="L4" s="125"/>
      <c r="M4" s="125"/>
      <c r="N4" s="126"/>
      <c r="O4" s="111" t="s">
        <v>5</v>
      </c>
      <c r="P4" s="117" t="s">
        <v>17</v>
      </c>
      <c r="Q4" s="117" t="s">
        <v>16</v>
      </c>
      <c r="R4" s="113" t="s">
        <v>1</v>
      </c>
      <c r="S4" s="115" t="s">
        <v>10</v>
      </c>
    </row>
    <row r="5" spans="1:19" ht="36">
      <c r="A5" s="108"/>
      <c r="B5" s="108"/>
      <c r="C5" s="123"/>
      <c r="D5" s="108"/>
      <c r="E5" s="108"/>
      <c r="F5" s="110"/>
      <c r="G5" s="17" t="s">
        <v>14</v>
      </c>
      <c r="H5" s="12" t="s">
        <v>3</v>
      </c>
      <c r="I5" s="14" t="s">
        <v>13</v>
      </c>
      <c r="J5" s="15" t="s">
        <v>12</v>
      </c>
      <c r="K5" s="17" t="s">
        <v>14</v>
      </c>
      <c r="L5" s="12" t="s">
        <v>3</v>
      </c>
      <c r="M5" s="14" t="s">
        <v>13</v>
      </c>
      <c r="N5" s="15" t="s">
        <v>12</v>
      </c>
      <c r="O5" s="112"/>
      <c r="P5" s="118"/>
      <c r="Q5" s="118"/>
      <c r="R5" s="114"/>
      <c r="S5" s="116"/>
    </row>
    <row r="6" spans="1:19" s="45" customFormat="1">
      <c r="A6" s="7">
        <v>1</v>
      </c>
      <c r="B6" s="82" t="s">
        <v>71</v>
      </c>
      <c r="C6" s="59" t="s">
        <v>69</v>
      </c>
      <c r="D6" s="59" t="s">
        <v>70</v>
      </c>
      <c r="E6" s="69" t="s">
        <v>18</v>
      </c>
      <c r="F6" s="64">
        <v>49</v>
      </c>
      <c r="G6" s="60">
        <v>49</v>
      </c>
      <c r="H6" s="41" t="s">
        <v>21</v>
      </c>
      <c r="I6" s="42">
        <v>100</v>
      </c>
      <c r="J6" s="44">
        <f>I6-G6</f>
        <v>51</v>
      </c>
      <c r="K6" s="29"/>
      <c r="L6" s="41"/>
      <c r="M6" s="42"/>
      <c r="N6" s="44">
        <f>M6-K6</f>
        <v>0</v>
      </c>
      <c r="O6" s="23">
        <v>1</v>
      </c>
      <c r="P6" s="23">
        <v>2</v>
      </c>
      <c r="Q6" s="38"/>
      <c r="R6" s="63" t="s">
        <v>35</v>
      </c>
      <c r="S6" s="72" t="s">
        <v>72</v>
      </c>
    </row>
    <row r="7" spans="1:19" s="45" customFormat="1">
      <c r="A7" s="7">
        <v>2</v>
      </c>
      <c r="B7" s="82" t="s">
        <v>75</v>
      </c>
      <c r="C7" s="59" t="s">
        <v>69</v>
      </c>
      <c r="D7" s="59" t="s">
        <v>70</v>
      </c>
      <c r="E7" s="69" t="s">
        <v>18</v>
      </c>
      <c r="F7" s="64">
        <v>56</v>
      </c>
      <c r="G7" s="62">
        <v>28</v>
      </c>
      <c r="H7" s="41" t="s">
        <v>48</v>
      </c>
      <c r="I7" s="42">
        <v>80</v>
      </c>
      <c r="J7" s="44">
        <f t="shared" ref="J7:J23" si="0">I7-G7</f>
        <v>52</v>
      </c>
      <c r="K7" s="43">
        <v>28</v>
      </c>
      <c r="L7" s="41" t="s">
        <v>49</v>
      </c>
      <c r="M7" s="42">
        <v>80</v>
      </c>
      <c r="N7" s="44">
        <f t="shared" ref="N7:N19" si="1">M7-K7</f>
        <v>52</v>
      </c>
      <c r="O7" s="23">
        <v>2</v>
      </c>
      <c r="P7" s="23">
        <v>2</v>
      </c>
      <c r="Q7" s="38"/>
      <c r="R7" s="63" t="s">
        <v>35</v>
      </c>
      <c r="S7" s="72" t="s">
        <v>73</v>
      </c>
    </row>
    <row r="8" spans="1:19" s="45" customFormat="1">
      <c r="A8" s="7">
        <v>3</v>
      </c>
      <c r="B8" s="82" t="s">
        <v>76</v>
      </c>
      <c r="C8" s="59" t="s">
        <v>69</v>
      </c>
      <c r="D8" s="59" t="s">
        <v>70</v>
      </c>
      <c r="E8" s="69" t="s">
        <v>18</v>
      </c>
      <c r="F8" s="64">
        <v>58</v>
      </c>
      <c r="G8" s="62">
        <v>29</v>
      </c>
      <c r="H8" s="41" t="s">
        <v>31</v>
      </c>
      <c r="I8" s="42">
        <v>80</v>
      </c>
      <c r="J8" s="44">
        <f t="shared" si="0"/>
        <v>51</v>
      </c>
      <c r="K8" s="43">
        <v>29</v>
      </c>
      <c r="L8" s="41" t="s">
        <v>47</v>
      </c>
      <c r="M8" s="42">
        <v>80</v>
      </c>
      <c r="N8" s="44">
        <f t="shared" si="1"/>
        <v>51</v>
      </c>
      <c r="O8" s="23">
        <v>2</v>
      </c>
      <c r="P8" s="23">
        <v>2</v>
      </c>
      <c r="Q8" s="38"/>
      <c r="R8" s="63" t="s">
        <v>35</v>
      </c>
      <c r="S8" s="72" t="s">
        <v>74</v>
      </c>
    </row>
    <row r="9" spans="1:19" s="45" customFormat="1">
      <c r="A9" s="7">
        <v>4</v>
      </c>
      <c r="B9" s="82" t="s">
        <v>92</v>
      </c>
      <c r="C9" s="59" t="s">
        <v>69</v>
      </c>
      <c r="D9" s="59" t="s">
        <v>70</v>
      </c>
      <c r="E9" s="69" t="s">
        <v>18</v>
      </c>
      <c r="F9" s="62">
        <v>40</v>
      </c>
      <c r="G9" s="62">
        <v>40</v>
      </c>
      <c r="H9" s="41" t="s">
        <v>22</v>
      </c>
      <c r="I9" s="42">
        <v>80</v>
      </c>
      <c r="J9" s="44">
        <f>I9-G9</f>
        <v>40</v>
      </c>
      <c r="K9" s="43"/>
      <c r="L9" s="41"/>
      <c r="M9" s="42"/>
      <c r="N9" s="44">
        <f>M9-K9</f>
        <v>0</v>
      </c>
      <c r="O9" s="23">
        <v>1</v>
      </c>
      <c r="P9" s="23">
        <v>2</v>
      </c>
      <c r="Q9" s="38"/>
      <c r="R9" s="63" t="s">
        <v>94</v>
      </c>
      <c r="S9" s="72" t="s">
        <v>95</v>
      </c>
    </row>
    <row r="10" spans="1:19" s="45" customFormat="1">
      <c r="A10" s="7">
        <v>5</v>
      </c>
      <c r="B10" s="82" t="s">
        <v>93</v>
      </c>
      <c r="C10" s="59" t="s">
        <v>69</v>
      </c>
      <c r="D10" s="59" t="s">
        <v>70</v>
      </c>
      <c r="E10" s="69" t="s">
        <v>18</v>
      </c>
      <c r="F10" s="60">
        <v>39</v>
      </c>
      <c r="G10" s="60">
        <v>39</v>
      </c>
      <c r="H10" s="41" t="s">
        <v>23</v>
      </c>
      <c r="I10" s="42">
        <v>80</v>
      </c>
      <c r="J10" s="44">
        <f t="shared" si="0"/>
        <v>41</v>
      </c>
      <c r="K10" s="43"/>
      <c r="L10" s="41"/>
      <c r="M10" s="42"/>
      <c r="N10" s="44">
        <f t="shared" si="1"/>
        <v>0</v>
      </c>
      <c r="O10" s="23">
        <v>1</v>
      </c>
      <c r="P10" s="23">
        <v>2</v>
      </c>
      <c r="Q10" s="38"/>
      <c r="R10" s="63" t="s">
        <v>94</v>
      </c>
      <c r="S10" s="72" t="s">
        <v>96</v>
      </c>
    </row>
    <row r="11" spans="1:19" s="45" customFormat="1">
      <c r="A11" s="7">
        <v>6</v>
      </c>
      <c r="B11" s="82" t="s">
        <v>97</v>
      </c>
      <c r="C11" s="59" t="s">
        <v>69</v>
      </c>
      <c r="D11" s="59" t="s">
        <v>70</v>
      </c>
      <c r="E11" s="69" t="s">
        <v>18</v>
      </c>
      <c r="F11" s="64">
        <v>39</v>
      </c>
      <c r="G11" s="62">
        <v>39</v>
      </c>
      <c r="H11" s="41" t="s">
        <v>50</v>
      </c>
      <c r="I11" s="13">
        <v>80</v>
      </c>
      <c r="J11" s="56">
        <f>I11-G11</f>
        <v>41</v>
      </c>
      <c r="K11" s="55"/>
      <c r="L11" s="53"/>
      <c r="M11" s="41"/>
      <c r="N11" s="44">
        <f t="shared" si="1"/>
        <v>0</v>
      </c>
      <c r="O11" s="23">
        <v>1</v>
      </c>
      <c r="P11" s="23">
        <v>2</v>
      </c>
      <c r="Q11" s="38"/>
      <c r="R11" s="63" t="s">
        <v>99</v>
      </c>
      <c r="S11" s="72" t="s">
        <v>100</v>
      </c>
    </row>
    <row r="12" spans="1:19" s="45" customFormat="1">
      <c r="A12" s="7">
        <v>7</v>
      </c>
      <c r="B12" s="82" t="s">
        <v>98</v>
      </c>
      <c r="C12" s="59" t="s">
        <v>69</v>
      </c>
      <c r="D12" s="59" t="s">
        <v>70</v>
      </c>
      <c r="E12" s="69" t="s">
        <v>18</v>
      </c>
      <c r="F12" s="64">
        <v>42</v>
      </c>
      <c r="G12" s="62">
        <v>42</v>
      </c>
      <c r="H12" s="41" t="s">
        <v>30</v>
      </c>
      <c r="I12" s="42">
        <v>80</v>
      </c>
      <c r="J12" s="44">
        <f t="shared" si="0"/>
        <v>38</v>
      </c>
      <c r="K12" s="30"/>
      <c r="L12" s="41"/>
      <c r="M12" s="42"/>
      <c r="N12" s="44">
        <f t="shared" ref="N12" si="2">M12-K12</f>
        <v>0</v>
      </c>
      <c r="O12" s="23">
        <v>1</v>
      </c>
      <c r="P12" s="23">
        <v>2</v>
      </c>
      <c r="Q12" s="38"/>
      <c r="R12" s="63" t="s">
        <v>99</v>
      </c>
      <c r="S12" s="72" t="s">
        <v>101</v>
      </c>
    </row>
    <row r="13" spans="1:19" s="45" customFormat="1">
      <c r="A13" s="7">
        <v>8</v>
      </c>
      <c r="B13" s="82" t="s">
        <v>107</v>
      </c>
      <c r="C13" s="59" t="s">
        <v>69</v>
      </c>
      <c r="D13" s="59" t="s">
        <v>70</v>
      </c>
      <c r="E13" s="69" t="s">
        <v>18</v>
      </c>
      <c r="F13" s="62">
        <v>52</v>
      </c>
      <c r="G13" s="62">
        <v>26</v>
      </c>
      <c r="H13" s="41" t="s">
        <v>24</v>
      </c>
      <c r="I13" s="42">
        <v>80</v>
      </c>
      <c r="J13" s="44">
        <f>I13-G13</f>
        <v>54</v>
      </c>
      <c r="K13" s="43">
        <v>26</v>
      </c>
      <c r="L13" s="41" t="s">
        <v>51</v>
      </c>
      <c r="M13" s="42">
        <v>80</v>
      </c>
      <c r="N13" s="44">
        <f t="shared" ref="N13:N16" si="3">M13-K13</f>
        <v>54</v>
      </c>
      <c r="O13" s="23">
        <v>2</v>
      </c>
      <c r="P13" s="23">
        <v>2</v>
      </c>
      <c r="Q13" s="39"/>
      <c r="R13" s="65" t="s">
        <v>67</v>
      </c>
      <c r="S13" s="71" t="s">
        <v>108</v>
      </c>
    </row>
    <row r="14" spans="1:19" s="45" customFormat="1">
      <c r="A14" s="7">
        <v>9</v>
      </c>
      <c r="B14" s="83" t="s">
        <v>111</v>
      </c>
      <c r="C14" s="59" t="s">
        <v>69</v>
      </c>
      <c r="D14" s="59" t="s">
        <v>70</v>
      </c>
      <c r="E14" s="69" t="s">
        <v>18</v>
      </c>
      <c r="F14" s="60">
        <v>50</v>
      </c>
      <c r="G14" s="60">
        <v>50</v>
      </c>
      <c r="H14" s="41" t="s">
        <v>34</v>
      </c>
      <c r="I14" s="42">
        <v>100</v>
      </c>
      <c r="J14" s="44">
        <f>I14-G14</f>
        <v>50</v>
      </c>
      <c r="K14" s="43"/>
      <c r="L14" s="41"/>
      <c r="M14" s="42"/>
      <c r="N14" s="44">
        <f t="shared" si="3"/>
        <v>0</v>
      </c>
      <c r="O14" s="23">
        <v>1</v>
      </c>
      <c r="P14" s="23">
        <v>2</v>
      </c>
      <c r="Q14" s="38"/>
      <c r="R14" s="65" t="s">
        <v>46</v>
      </c>
      <c r="S14" s="71" t="s">
        <v>112</v>
      </c>
    </row>
    <row r="15" spans="1:19" s="45" customFormat="1">
      <c r="A15" s="7">
        <v>10</v>
      </c>
      <c r="B15" s="83" t="s">
        <v>113</v>
      </c>
      <c r="C15" s="59" t="s">
        <v>69</v>
      </c>
      <c r="D15" s="59" t="s">
        <v>70</v>
      </c>
      <c r="E15" s="69" t="s">
        <v>18</v>
      </c>
      <c r="F15" s="60">
        <v>50</v>
      </c>
      <c r="G15" s="60">
        <v>25</v>
      </c>
      <c r="H15" s="41" t="s">
        <v>52</v>
      </c>
      <c r="I15" s="42">
        <v>80</v>
      </c>
      <c r="J15" s="44">
        <f t="shared" si="0"/>
        <v>55</v>
      </c>
      <c r="K15" s="29">
        <v>25</v>
      </c>
      <c r="L15" s="41" t="s">
        <v>25</v>
      </c>
      <c r="M15" s="42">
        <v>80</v>
      </c>
      <c r="N15" s="44">
        <f t="shared" si="3"/>
        <v>55</v>
      </c>
      <c r="O15" s="23">
        <v>2</v>
      </c>
      <c r="P15" s="23">
        <v>2</v>
      </c>
      <c r="Q15" s="38"/>
      <c r="R15" s="65" t="s">
        <v>46</v>
      </c>
      <c r="S15" s="71" t="s">
        <v>114</v>
      </c>
    </row>
    <row r="16" spans="1:19" s="45" customFormat="1">
      <c r="A16" s="7">
        <v>11</v>
      </c>
      <c r="B16" s="83" t="s">
        <v>115</v>
      </c>
      <c r="C16" s="59" t="s">
        <v>69</v>
      </c>
      <c r="D16" s="59" t="s">
        <v>70</v>
      </c>
      <c r="E16" s="69" t="s">
        <v>18</v>
      </c>
      <c r="F16" s="60">
        <v>48</v>
      </c>
      <c r="G16" s="60">
        <v>48</v>
      </c>
      <c r="H16" s="41" t="s">
        <v>26</v>
      </c>
      <c r="I16" s="13">
        <v>80</v>
      </c>
      <c r="J16" s="44">
        <f>I16-G16</f>
        <v>32</v>
      </c>
      <c r="K16" s="43"/>
      <c r="L16" s="41"/>
      <c r="M16" s="42"/>
      <c r="N16" s="44">
        <f t="shared" si="3"/>
        <v>0</v>
      </c>
      <c r="O16" s="23">
        <v>1</v>
      </c>
      <c r="P16" s="23">
        <v>2</v>
      </c>
      <c r="Q16" s="38"/>
      <c r="R16" s="65" t="s">
        <v>46</v>
      </c>
      <c r="S16" s="71" t="s">
        <v>110</v>
      </c>
    </row>
    <row r="17" spans="1:19" s="45" customFormat="1" ht="27">
      <c r="A17" s="7">
        <v>12</v>
      </c>
      <c r="B17" s="83" t="s">
        <v>155</v>
      </c>
      <c r="C17" s="59" t="s">
        <v>69</v>
      </c>
      <c r="D17" s="59" t="s">
        <v>70</v>
      </c>
      <c r="E17" s="69" t="s">
        <v>18</v>
      </c>
      <c r="F17" s="60">
        <v>37</v>
      </c>
      <c r="G17" s="60">
        <v>37</v>
      </c>
      <c r="H17" s="41" t="s">
        <v>27</v>
      </c>
      <c r="I17" s="42">
        <v>80</v>
      </c>
      <c r="J17" s="44">
        <f>I17-G17</f>
        <v>43</v>
      </c>
      <c r="K17" s="43"/>
      <c r="L17" s="41"/>
      <c r="M17" s="42"/>
      <c r="N17" s="44"/>
      <c r="O17" s="23">
        <v>1</v>
      </c>
      <c r="P17" s="23">
        <v>2</v>
      </c>
      <c r="Q17" s="38"/>
      <c r="R17" s="65" t="s">
        <v>38</v>
      </c>
      <c r="S17" s="71" t="s">
        <v>138</v>
      </c>
    </row>
    <row r="18" spans="1:19" s="45" customFormat="1" ht="18.75" customHeight="1">
      <c r="A18" s="7">
        <v>13</v>
      </c>
      <c r="B18" s="84" t="s">
        <v>116</v>
      </c>
      <c r="C18" s="59" t="s">
        <v>69</v>
      </c>
      <c r="D18" s="59" t="s">
        <v>70</v>
      </c>
      <c r="E18" s="69" t="s">
        <v>18</v>
      </c>
      <c r="F18" s="62">
        <v>34</v>
      </c>
      <c r="G18" s="62">
        <v>34</v>
      </c>
      <c r="H18" s="41" t="s">
        <v>66</v>
      </c>
      <c r="I18" s="42">
        <v>80</v>
      </c>
      <c r="J18" s="44">
        <f t="shared" si="0"/>
        <v>46</v>
      </c>
      <c r="K18" s="29"/>
      <c r="L18" s="41"/>
      <c r="M18" s="42"/>
      <c r="N18" s="44">
        <f t="shared" si="1"/>
        <v>0</v>
      </c>
      <c r="O18" s="23">
        <v>1</v>
      </c>
      <c r="P18" s="23">
        <v>2</v>
      </c>
      <c r="Q18" s="38"/>
      <c r="R18" s="63" t="s">
        <v>41</v>
      </c>
      <c r="S18" s="72" t="s">
        <v>114</v>
      </c>
    </row>
    <row r="19" spans="1:19" s="45" customFormat="1">
      <c r="A19" s="7">
        <v>14</v>
      </c>
      <c r="B19" s="83" t="s">
        <v>117</v>
      </c>
      <c r="C19" s="59" t="s">
        <v>69</v>
      </c>
      <c r="D19" s="59" t="s">
        <v>70</v>
      </c>
      <c r="E19" s="69" t="s">
        <v>18</v>
      </c>
      <c r="F19" s="60">
        <v>55</v>
      </c>
      <c r="G19" s="60">
        <v>28</v>
      </c>
      <c r="H19" s="41" t="s">
        <v>28</v>
      </c>
      <c r="I19" s="42">
        <v>80</v>
      </c>
      <c r="J19" s="44">
        <f t="shared" si="0"/>
        <v>52</v>
      </c>
      <c r="K19" s="29">
        <v>27</v>
      </c>
      <c r="L19" s="41" t="s">
        <v>33</v>
      </c>
      <c r="M19" s="13">
        <v>80</v>
      </c>
      <c r="N19" s="44">
        <f t="shared" si="1"/>
        <v>53</v>
      </c>
      <c r="O19" s="23">
        <v>2</v>
      </c>
      <c r="P19" s="23">
        <v>2</v>
      </c>
      <c r="Q19" s="38"/>
      <c r="R19" s="63" t="s">
        <v>41</v>
      </c>
      <c r="S19" s="72" t="s">
        <v>118</v>
      </c>
    </row>
    <row r="20" spans="1:19" s="45" customFormat="1">
      <c r="A20" s="7">
        <v>15</v>
      </c>
      <c r="B20" s="83" t="s">
        <v>109</v>
      </c>
      <c r="C20" s="59" t="s">
        <v>69</v>
      </c>
      <c r="D20" s="59" t="s">
        <v>70</v>
      </c>
      <c r="E20" s="69" t="s">
        <v>18</v>
      </c>
      <c r="F20" s="60">
        <v>58</v>
      </c>
      <c r="G20" s="60">
        <v>58</v>
      </c>
      <c r="H20" s="41" t="s">
        <v>29</v>
      </c>
      <c r="I20" s="42">
        <v>100</v>
      </c>
      <c r="J20" s="44">
        <f>I20-G20</f>
        <v>42</v>
      </c>
      <c r="K20" s="29"/>
      <c r="L20" s="41"/>
      <c r="M20" s="42"/>
      <c r="N20" s="44">
        <f>M20-K20</f>
        <v>0</v>
      </c>
      <c r="O20" s="23">
        <v>1</v>
      </c>
      <c r="P20" s="23">
        <v>2</v>
      </c>
      <c r="Q20" s="38"/>
      <c r="R20" s="65" t="s">
        <v>44</v>
      </c>
      <c r="S20" s="71" t="s">
        <v>110</v>
      </c>
    </row>
    <row r="21" spans="1:19" s="45" customFormat="1" ht="23.25" customHeight="1">
      <c r="A21" s="7">
        <v>16</v>
      </c>
      <c r="B21" s="83" t="s">
        <v>121</v>
      </c>
      <c r="C21" s="59" t="s">
        <v>69</v>
      </c>
      <c r="D21" s="59" t="s">
        <v>70</v>
      </c>
      <c r="E21" s="69" t="s">
        <v>18</v>
      </c>
      <c r="F21" s="60">
        <v>39</v>
      </c>
      <c r="G21" s="60">
        <v>39</v>
      </c>
      <c r="H21" s="41" t="s">
        <v>53</v>
      </c>
      <c r="I21" s="42">
        <v>80</v>
      </c>
      <c r="J21" s="44">
        <f>I21-G21</f>
        <v>41</v>
      </c>
      <c r="K21" s="43"/>
      <c r="L21" s="41"/>
      <c r="M21" s="42"/>
      <c r="N21" s="44">
        <f>M21-K21</f>
        <v>0</v>
      </c>
      <c r="O21" s="23">
        <v>1</v>
      </c>
      <c r="P21" s="23">
        <v>2</v>
      </c>
      <c r="Q21" s="23"/>
      <c r="R21" s="65" t="s">
        <v>120</v>
      </c>
      <c r="S21" s="71" t="s">
        <v>108</v>
      </c>
    </row>
    <row r="22" spans="1:19" s="45" customFormat="1" ht="23.25" customHeight="1">
      <c r="A22" s="7">
        <v>17</v>
      </c>
      <c r="B22" s="84" t="s">
        <v>119</v>
      </c>
      <c r="C22" s="59" t="s">
        <v>69</v>
      </c>
      <c r="D22" s="59" t="s">
        <v>70</v>
      </c>
      <c r="E22" s="69" t="s">
        <v>18</v>
      </c>
      <c r="F22" s="62">
        <v>46</v>
      </c>
      <c r="G22" s="62">
        <v>46</v>
      </c>
      <c r="H22" s="41" t="s">
        <v>54</v>
      </c>
      <c r="I22" s="13">
        <v>80</v>
      </c>
      <c r="J22" s="44">
        <f>I22-G22</f>
        <v>34</v>
      </c>
      <c r="K22" s="43"/>
      <c r="L22" s="41"/>
      <c r="M22" s="42"/>
      <c r="N22" s="44">
        <f>M22-K22</f>
        <v>0</v>
      </c>
      <c r="O22" s="23">
        <v>1</v>
      </c>
      <c r="P22" s="23">
        <v>2</v>
      </c>
      <c r="Q22" s="23"/>
      <c r="R22" s="65" t="s">
        <v>120</v>
      </c>
      <c r="S22" s="71" t="s">
        <v>74</v>
      </c>
    </row>
    <row r="23" spans="1:19" s="45" customFormat="1" ht="23.25" customHeight="1">
      <c r="A23" s="7">
        <v>18</v>
      </c>
      <c r="B23" s="83" t="s">
        <v>141</v>
      </c>
      <c r="C23" s="59" t="s">
        <v>69</v>
      </c>
      <c r="D23" s="59" t="s">
        <v>70</v>
      </c>
      <c r="E23" s="69" t="s">
        <v>18</v>
      </c>
      <c r="F23" s="60">
        <v>39</v>
      </c>
      <c r="G23" s="60">
        <v>39</v>
      </c>
      <c r="H23" s="57" t="s">
        <v>55</v>
      </c>
      <c r="I23" s="13">
        <v>80</v>
      </c>
      <c r="J23" s="44">
        <f t="shared" si="0"/>
        <v>41</v>
      </c>
      <c r="K23" s="29"/>
      <c r="L23" s="57"/>
      <c r="M23" s="13"/>
      <c r="N23" s="44">
        <f t="shared" ref="N23" si="4">M23-K23</f>
        <v>0</v>
      </c>
      <c r="O23" s="23">
        <v>1</v>
      </c>
      <c r="P23" s="23">
        <v>2</v>
      </c>
      <c r="Q23" s="38"/>
      <c r="R23" s="63" t="s">
        <v>153</v>
      </c>
      <c r="S23" s="72" t="s">
        <v>154</v>
      </c>
    </row>
    <row r="24" spans="1:19" s="45" customFormat="1" ht="24" customHeight="1">
      <c r="A24" s="98" t="s">
        <v>9</v>
      </c>
      <c r="B24" s="99"/>
      <c r="C24" s="99"/>
      <c r="D24" s="100"/>
      <c r="E24" s="9"/>
      <c r="F24" s="22">
        <f>SUM(F6:F23)</f>
        <v>831</v>
      </c>
      <c r="G24" s="24"/>
      <c r="H24" s="5"/>
      <c r="I24" s="5"/>
      <c r="J24" s="25"/>
      <c r="K24" s="79"/>
      <c r="L24" s="80"/>
      <c r="M24" s="79"/>
      <c r="N24" s="79"/>
      <c r="O24" s="20">
        <f>SUM(O6:O23)</f>
        <v>23</v>
      </c>
      <c r="P24" s="27">
        <f>SUM(P6:P23)</f>
        <v>36</v>
      </c>
      <c r="Q24" s="27"/>
      <c r="R24" s="4"/>
      <c r="S24" s="3"/>
    </row>
    <row r="25" spans="1:19" s="45" customFormat="1" ht="16.5" customHeight="1">
      <c r="A25" s="7">
        <v>19</v>
      </c>
      <c r="B25" s="61" t="s">
        <v>122</v>
      </c>
      <c r="C25" s="88" t="s">
        <v>69</v>
      </c>
      <c r="D25" s="88" t="s">
        <v>70</v>
      </c>
      <c r="E25" s="88" t="s">
        <v>77</v>
      </c>
      <c r="F25" s="81">
        <v>50</v>
      </c>
      <c r="G25" s="62">
        <v>50</v>
      </c>
      <c r="H25" s="96" t="s">
        <v>78</v>
      </c>
      <c r="I25" s="90">
        <v>182</v>
      </c>
      <c r="J25" s="92">
        <v>84</v>
      </c>
      <c r="K25" s="127"/>
      <c r="L25" s="96"/>
      <c r="M25" s="90"/>
      <c r="N25" s="92">
        <f t="shared" ref="N25:N35" si="5">M25-K25</f>
        <v>0</v>
      </c>
      <c r="O25" s="131">
        <v>1</v>
      </c>
      <c r="P25" s="133">
        <v>2</v>
      </c>
      <c r="Q25" s="135"/>
      <c r="R25" s="66" t="s">
        <v>45</v>
      </c>
      <c r="S25" s="71" t="s">
        <v>108</v>
      </c>
    </row>
    <row r="26" spans="1:19" s="45" customFormat="1" ht="16.5" customHeight="1">
      <c r="A26" s="7">
        <v>20</v>
      </c>
      <c r="B26" s="61" t="s">
        <v>123</v>
      </c>
      <c r="C26" s="89"/>
      <c r="D26" s="89"/>
      <c r="E26" s="89"/>
      <c r="F26" s="81">
        <v>48</v>
      </c>
      <c r="G26" s="62">
        <v>48</v>
      </c>
      <c r="H26" s="97"/>
      <c r="I26" s="91"/>
      <c r="J26" s="93"/>
      <c r="K26" s="128"/>
      <c r="L26" s="97"/>
      <c r="M26" s="91"/>
      <c r="N26" s="93"/>
      <c r="O26" s="132"/>
      <c r="P26" s="134"/>
      <c r="Q26" s="136"/>
      <c r="R26" s="66" t="s">
        <v>124</v>
      </c>
      <c r="S26" s="71" t="s">
        <v>127</v>
      </c>
    </row>
    <row r="27" spans="1:19" s="45" customFormat="1">
      <c r="A27" s="7">
        <v>21</v>
      </c>
      <c r="B27" s="58" t="s">
        <v>128</v>
      </c>
      <c r="C27" s="59" t="s">
        <v>69</v>
      </c>
      <c r="D27" s="59" t="s">
        <v>70</v>
      </c>
      <c r="E27" s="69" t="s">
        <v>77</v>
      </c>
      <c r="F27" s="60">
        <v>49</v>
      </c>
      <c r="G27" s="60">
        <v>25</v>
      </c>
      <c r="H27" s="41" t="s">
        <v>80</v>
      </c>
      <c r="I27" s="13">
        <v>80</v>
      </c>
      <c r="J27" s="44">
        <f t="shared" ref="J27:J30" si="6">I27-G27</f>
        <v>55</v>
      </c>
      <c r="K27" s="55">
        <v>24</v>
      </c>
      <c r="L27" s="41" t="s">
        <v>81</v>
      </c>
      <c r="M27" s="13">
        <v>75</v>
      </c>
      <c r="N27" s="56">
        <f t="shared" si="5"/>
        <v>51</v>
      </c>
      <c r="O27" s="23">
        <v>2</v>
      </c>
      <c r="P27" s="23">
        <v>2</v>
      </c>
      <c r="Q27" s="70"/>
      <c r="R27" s="66" t="s">
        <v>125</v>
      </c>
      <c r="S27" s="71" t="s">
        <v>104</v>
      </c>
    </row>
    <row r="28" spans="1:19" s="45" customFormat="1">
      <c r="A28" s="7">
        <v>22</v>
      </c>
      <c r="B28" s="61" t="s">
        <v>129</v>
      </c>
      <c r="C28" s="59" t="s">
        <v>69</v>
      </c>
      <c r="D28" s="59" t="s">
        <v>70</v>
      </c>
      <c r="E28" s="69" t="s">
        <v>77</v>
      </c>
      <c r="F28" s="62">
        <v>45</v>
      </c>
      <c r="G28" s="62">
        <v>23</v>
      </c>
      <c r="H28" s="41" t="s">
        <v>82</v>
      </c>
      <c r="I28" s="13">
        <v>75</v>
      </c>
      <c r="J28" s="44">
        <f>I28-G28</f>
        <v>52</v>
      </c>
      <c r="K28" s="55">
        <v>22</v>
      </c>
      <c r="L28" s="57" t="s">
        <v>83</v>
      </c>
      <c r="M28" s="41">
        <v>75</v>
      </c>
      <c r="N28" s="56">
        <f t="shared" si="5"/>
        <v>53</v>
      </c>
      <c r="O28" s="23">
        <v>2</v>
      </c>
      <c r="P28" s="23">
        <v>2</v>
      </c>
      <c r="Q28" s="70"/>
      <c r="R28" s="66" t="s">
        <v>126</v>
      </c>
      <c r="S28" s="71" t="s">
        <v>72</v>
      </c>
    </row>
    <row r="29" spans="1:19" s="45" customFormat="1">
      <c r="A29" s="7">
        <v>23</v>
      </c>
      <c r="B29" s="58" t="s">
        <v>134</v>
      </c>
      <c r="C29" s="59" t="s">
        <v>69</v>
      </c>
      <c r="D29" s="59" t="s">
        <v>70</v>
      </c>
      <c r="E29" s="69" t="s">
        <v>77</v>
      </c>
      <c r="F29" s="60">
        <v>38</v>
      </c>
      <c r="G29" s="62">
        <v>19</v>
      </c>
      <c r="H29" s="41" t="s">
        <v>79</v>
      </c>
      <c r="I29" s="13">
        <v>75</v>
      </c>
      <c r="J29" s="44">
        <f t="shared" si="6"/>
        <v>56</v>
      </c>
      <c r="K29" s="55">
        <v>19</v>
      </c>
      <c r="L29" s="57" t="s">
        <v>84</v>
      </c>
      <c r="M29" s="41">
        <v>75</v>
      </c>
      <c r="N29" s="56">
        <f t="shared" si="5"/>
        <v>56</v>
      </c>
      <c r="O29" s="23">
        <v>2</v>
      </c>
      <c r="P29" s="23">
        <v>2</v>
      </c>
      <c r="Q29" s="70"/>
      <c r="R29" s="67" t="s">
        <v>39</v>
      </c>
      <c r="S29" s="72" t="s">
        <v>73</v>
      </c>
    </row>
    <row r="30" spans="1:19" s="45" customFormat="1">
      <c r="A30" s="7">
        <v>24</v>
      </c>
      <c r="B30" s="58" t="s">
        <v>135</v>
      </c>
      <c r="C30" s="59" t="s">
        <v>69</v>
      </c>
      <c r="D30" s="59" t="s">
        <v>70</v>
      </c>
      <c r="E30" s="69" t="s">
        <v>77</v>
      </c>
      <c r="F30" s="60">
        <v>44</v>
      </c>
      <c r="G30" s="60">
        <v>22</v>
      </c>
      <c r="H30" s="41" t="s">
        <v>85</v>
      </c>
      <c r="I30" s="13">
        <v>75</v>
      </c>
      <c r="J30" s="44">
        <f t="shared" si="6"/>
        <v>53</v>
      </c>
      <c r="K30" s="55">
        <v>22</v>
      </c>
      <c r="L30" s="57" t="s">
        <v>87</v>
      </c>
      <c r="M30" s="41">
        <v>75</v>
      </c>
      <c r="N30" s="56">
        <f t="shared" si="5"/>
        <v>53</v>
      </c>
      <c r="O30" s="23">
        <v>2</v>
      </c>
      <c r="P30" s="23">
        <v>2</v>
      </c>
      <c r="Q30" s="70"/>
      <c r="R30" s="67" t="s">
        <v>39</v>
      </c>
      <c r="S30" s="72" t="s">
        <v>96</v>
      </c>
    </row>
    <row r="31" spans="1:19" s="45" customFormat="1">
      <c r="A31" s="7">
        <v>25</v>
      </c>
      <c r="B31" s="48" t="s">
        <v>131</v>
      </c>
      <c r="C31" s="88" t="s">
        <v>69</v>
      </c>
      <c r="D31" s="88" t="s">
        <v>70</v>
      </c>
      <c r="E31" s="88" t="s">
        <v>77</v>
      </c>
      <c r="F31" s="50">
        <v>43</v>
      </c>
      <c r="G31" s="60">
        <v>43</v>
      </c>
      <c r="H31" s="94" t="s">
        <v>86</v>
      </c>
      <c r="I31" s="96">
        <v>146</v>
      </c>
      <c r="J31" s="92">
        <v>56</v>
      </c>
      <c r="K31" s="129"/>
      <c r="L31" s="94"/>
      <c r="M31" s="96"/>
      <c r="N31" s="92"/>
      <c r="O31" s="131">
        <v>1</v>
      </c>
      <c r="P31" s="133">
        <v>2</v>
      </c>
      <c r="Q31" s="135"/>
      <c r="R31" s="67" t="s">
        <v>133</v>
      </c>
      <c r="S31" s="72" t="s">
        <v>72</v>
      </c>
    </row>
    <row r="32" spans="1:19" s="45" customFormat="1">
      <c r="A32" s="7">
        <v>26</v>
      </c>
      <c r="B32" s="48" t="s">
        <v>132</v>
      </c>
      <c r="C32" s="89"/>
      <c r="D32" s="89"/>
      <c r="E32" s="89"/>
      <c r="F32" s="50">
        <v>45</v>
      </c>
      <c r="G32" s="60">
        <v>45</v>
      </c>
      <c r="H32" s="95"/>
      <c r="I32" s="97"/>
      <c r="J32" s="93"/>
      <c r="K32" s="130"/>
      <c r="L32" s="95"/>
      <c r="M32" s="97"/>
      <c r="N32" s="93"/>
      <c r="O32" s="132"/>
      <c r="P32" s="134"/>
      <c r="Q32" s="136"/>
      <c r="R32" s="67" t="s">
        <v>133</v>
      </c>
      <c r="S32" s="72" t="s">
        <v>127</v>
      </c>
    </row>
    <row r="33" spans="1:19" s="45" customFormat="1" ht="27">
      <c r="A33" s="7">
        <v>27</v>
      </c>
      <c r="B33" s="49" t="s">
        <v>148</v>
      </c>
      <c r="C33" s="86" t="s">
        <v>69</v>
      </c>
      <c r="D33" s="69" t="s">
        <v>70</v>
      </c>
      <c r="E33" s="86" t="s">
        <v>77</v>
      </c>
      <c r="F33" s="50">
        <v>40</v>
      </c>
      <c r="G33" s="60">
        <v>40</v>
      </c>
      <c r="H33" s="41" t="s">
        <v>157</v>
      </c>
      <c r="I33" s="41">
        <v>77</v>
      </c>
      <c r="J33" s="85">
        <f t="shared" ref="J33" si="7">I33-G33</f>
        <v>37</v>
      </c>
      <c r="K33" s="55"/>
      <c r="L33" s="57"/>
      <c r="M33" s="41"/>
      <c r="N33" s="56"/>
      <c r="O33" s="87">
        <v>1</v>
      </c>
      <c r="P33" s="53">
        <v>2</v>
      </c>
      <c r="Q33" s="70"/>
      <c r="R33" s="65" t="s">
        <v>151</v>
      </c>
      <c r="S33" s="71" t="s">
        <v>112</v>
      </c>
    </row>
    <row r="34" spans="1:19" s="45" customFormat="1" ht="27">
      <c r="A34" s="7">
        <v>28</v>
      </c>
      <c r="B34" s="49" t="s">
        <v>150</v>
      </c>
      <c r="C34" s="86" t="s">
        <v>69</v>
      </c>
      <c r="D34" s="69" t="s">
        <v>70</v>
      </c>
      <c r="E34" s="86" t="s">
        <v>77</v>
      </c>
      <c r="F34" s="50">
        <v>46</v>
      </c>
      <c r="G34" s="60">
        <v>46</v>
      </c>
      <c r="H34" s="41" t="s">
        <v>158</v>
      </c>
      <c r="I34" s="41">
        <v>88</v>
      </c>
      <c r="J34" s="85">
        <f t="shared" ref="J34" si="8">I34-G34</f>
        <v>42</v>
      </c>
      <c r="K34" s="55"/>
      <c r="L34" s="57"/>
      <c r="M34" s="41"/>
      <c r="N34" s="56"/>
      <c r="O34" s="87">
        <v>1</v>
      </c>
      <c r="P34" s="53">
        <v>2</v>
      </c>
      <c r="Q34" s="70"/>
      <c r="R34" s="65" t="s">
        <v>151</v>
      </c>
      <c r="S34" s="71" t="s">
        <v>110</v>
      </c>
    </row>
    <row r="35" spans="1:19" s="45" customFormat="1" ht="27">
      <c r="A35" s="7">
        <v>29</v>
      </c>
      <c r="B35" s="49" t="s">
        <v>130</v>
      </c>
      <c r="C35" s="88" t="s">
        <v>69</v>
      </c>
      <c r="D35" s="88" t="s">
        <v>70</v>
      </c>
      <c r="E35" s="88" t="s">
        <v>77</v>
      </c>
      <c r="F35" s="51">
        <v>44</v>
      </c>
      <c r="G35" s="50">
        <v>44</v>
      </c>
      <c r="H35" s="96" t="s">
        <v>88</v>
      </c>
      <c r="I35" s="96">
        <v>150</v>
      </c>
      <c r="J35" s="92">
        <v>61</v>
      </c>
      <c r="K35" s="129"/>
      <c r="L35" s="139"/>
      <c r="M35" s="96"/>
      <c r="N35" s="92">
        <f t="shared" si="5"/>
        <v>0</v>
      </c>
      <c r="O35" s="131">
        <v>1</v>
      </c>
      <c r="P35" s="133">
        <v>2</v>
      </c>
      <c r="Q35" s="137"/>
      <c r="R35" s="65" t="s">
        <v>151</v>
      </c>
      <c r="S35" s="71" t="s">
        <v>108</v>
      </c>
    </row>
    <row r="36" spans="1:19" s="45" customFormat="1" ht="27">
      <c r="A36" s="7">
        <v>30</v>
      </c>
      <c r="B36" s="49" t="s">
        <v>149</v>
      </c>
      <c r="C36" s="89"/>
      <c r="D36" s="89"/>
      <c r="E36" s="89"/>
      <c r="F36" s="51">
        <v>44</v>
      </c>
      <c r="G36" s="50">
        <v>44</v>
      </c>
      <c r="H36" s="97"/>
      <c r="I36" s="97"/>
      <c r="J36" s="93"/>
      <c r="K36" s="130"/>
      <c r="L36" s="140"/>
      <c r="M36" s="97"/>
      <c r="N36" s="93"/>
      <c r="O36" s="132"/>
      <c r="P36" s="134"/>
      <c r="Q36" s="138"/>
      <c r="R36" s="65" t="s">
        <v>151</v>
      </c>
      <c r="S36" s="71" t="s">
        <v>152</v>
      </c>
    </row>
    <row r="37" spans="1:19" s="21" customFormat="1" ht="24.75" customHeight="1">
      <c r="A37" s="98" t="s">
        <v>9</v>
      </c>
      <c r="B37" s="99"/>
      <c r="C37" s="99"/>
      <c r="D37" s="100"/>
      <c r="E37" s="6"/>
      <c r="F37" s="22">
        <f>SUM(F25:F36)</f>
        <v>536</v>
      </c>
      <c r="G37" s="24"/>
      <c r="H37" s="8"/>
      <c r="I37" s="8"/>
      <c r="J37" s="26"/>
      <c r="K37" s="73"/>
      <c r="L37" s="74"/>
      <c r="M37" s="74"/>
      <c r="N37" s="75"/>
      <c r="O37" s="27">
        <f>SUM(O25:O36)</f>
        <v>13</v>
      </c>
      <c r="P37" s="27">
        <f>SUM(P25:P36)</f>
        <v>18</v>
      </c>
      <c r="Q37" s="1"/>
      <c r="R37" s="68"/>
      <c r="S37" s="3"/>
    </row>
    <row r="38" spans="1:19" s="45" customFormat="1">
      <c r="A38" s="7">
        <v>31</v>
      </c>
      <c r="B38" s="82" t="s">
        <v>106</v>
      </c>
      <c r="C38" s="59" t="s">
        <v>69</v>
      </c>
      <c r="D38" s="59" t="s">
        <v>70</v>
      </c>
      <c r="E38" s="69" t="s">
        <v>20</v>
      </c>
      <c r="F38" s="64">
        <v>31</v>
      </c>
      <c r="G38" s="62">
        <v>31</v>
      </c>
      <c r="H38" s="41" t="s">
        <v>89</v>
      </c>
      <c r="I38" s="42">
        <v>48</v>
      </c>
      <c r="J38" s="44">
        <f t="shared" ref="J38:J48" si="9">I38-G38</f>
        <v>17</v>
      </c>
      <c r="K38" s="46"/>
      <c r="L38" s="41"/>
      <c r="M38" s="52"/>
      <c r="N38" s="56">
        <f t="shared" ref="N38:N48" si="10">M38-K38</f>
        <v>0</v>
      </c>
      <c r="O38" s="23">
        <v>1</v>
      </c>
      <c r="P38" s="23">
        <v>2</v>
      </c>
      <c r="Q38" s="38"/>
      <c r="R38" s="63" t="s">
        <v>40</v>
      </c>
      <c r="S38" s="72" t="s">
        <v>104</v>
      </c>
    </row>
    <row r="39" spans="1:19" s="45" customFormat="1">
      <c r="A39" s="7">
        <v>32</v>
      </c>
      <c r="B39" s="82" t="s">
        <v>105</v>
      </c>
      <c r="C39" s="59" t="s">
        <v>69</v>
      </c>
      <c r="D39" s="59" t="s">
        <v>70</v>
      </c>
      <c r="E39" s="69" t="s">
        <v>20</v>
      </c>
      <c r="F39" s="64">
        <v>35</v>
      </c>
      <c r="G39" s="60">
        <v>35</v>
      </c>
      <c r="H39" s="41" t="s">
        <v>56</v>
      </c>
      <c r="I39" s="13">
        <v>64</v>
      </c>
      <c r="J39" s="44">
        <f t="shared" si="9"/>
        <v>29</v>
      </c>
      <c r="K39" s="55"/>
      <c r="L39" s="57"/>
      <c r="M39" s="41"/>
      <c r="N39" s="56">
        <f t="shared" si="10"/>
        <v>0</v>
      </c>
      <c r="O39" s="23">
        <v>1</v>
      </c>
      <c r="P39" s="23">
        <v>2</v>
      </c>
      <c r="Q39" s="38"/>
      <c r="R39" s="63" t="s">
        <v>40</v>
      </c>
      <c r="S39" s="72" t="s">
        <v>95</v>
      </c>
    </row>
    <row r="40" spans="1:19" s="45" customFormat="1">
      <c r="A40" s="7">
        <v>33</v>
      </c>
      <c r="B40" s="61" t="s">
        <v>103</v>
      </c>
      <c r="C40" s="59" t="s">
        <v>69</v>
      </c>
      <c r="D40" s="59" t="s">
        <v>70</v>
      </c>
      <c r="E40" s="69" t="s">
        <v>20</v>
      </c>
      <c r="F40" s="62">
        <v>55</v>
      </c>
      <c r="G40" s="62">
        <v>27</v>
      </c>
      <c r="H40" s="41" t="s">
        <v>90</v>
      </c>
      <c r="I40" s="13">
        <v>60</v>
      </c>
      <c r="J40" s="44">
        <f>I40-G40</f>
        <v>33</v>
      </c>
      <c r="K40" s="55">
        <v>28</v>
      </c>
      <c r="L40" s="57" t="s">
        <v>57</v>
      </c>
      <c r="M40" s="41">
        <v>64</v>
      </c>
      <c r="N40" s="56">
        <f t="shared" si="10"/>
        <v>36</v>
      </c>
      <c r="O40" s="23">
        <v>2</v>
      </c>
      <c r="P40" s="23">
        <v>2</v>
      </c>
      <c r="Q40" s="38"/>
      <c r="R40" s="63" t="s">
        <v>36</v>
      </c>
      <c r="S40" s="72" t="s">
        <v>102</v>
      </c>
    </row>
    <row r="41" spans="1:19" s="45" customFormat="1">
      <c r="A41" s="7">
        <v>34</v>
      </c>
      <c r="B41" s="58" t="s">
        <v>136</v>
      </c>
      <c r="C41" s="59" t="s">
        <v>69</v>
      </c>
      <c r="D41" s="59" t="s">
        <v>70</v>
      </c>
      <c r="E41" s="69" t="s">
        <v>20</v>
      </c>
      <c r="F41" s="60">
        <v>39</v>
      </c>
      <c r="G41" s="60">
        <v>39</v>
      </c>
      <c r="H41" s="41" t="s">
        <v>58</v>
      </c>
      <c r="I41" s="13">
        <v>64</v>
      </c>
      <c r="J41" s="44">
        <f t="shared" si="9"/>
        <v>25</v>
      </c>
      <c r="K41" s="55"/>
      <c r="L41" s="57"/>
      <c r="M41" s="41"/>
      <c r="N41" s="56">
        <f t="shared" si="10"/>
        <v>0</v>
      </c>
      <c r="O41" s="23">
        <v>1</v>
      </c>
      <c r="P41" s="23">
        <v>2</v>
      </c>
      <c r="Q41" s="38"/>
      <c r="R41" s="63" t="s">
        <v>39</v>
      </c>
      <c r="S41" s="72" t="s">
        <v>95</v>
      </c>
    </row>
    <row r="42" spans="1:19" s="45" customFormat="1">
      <c r="A42" s="7">
        <v>35</v>
      </c>
      <c r="B42" s="61" t="s">
        <v>137</v>
      </c>
      <c r="C42" s="59" t="s">
        <v>69</v>
      </c>
      <c r="D42" s="59" t="s">
        <v>70</v>
      </c>
      <c r="E42" s="69" t="s">
        <v>20</v>
      </c>
      <c r="F42" s="62">
        <v>36</v>
      </c>
      <c r="G42" s="62">
        <v>36</v>
      </c>
      <c r="H42" s="41" t="s">
        <v>59</v>
      </c>
      <c r="I42" s="13">
        <v>64</v>
      </c>
      <c r="J42" s="44">
        <f t="shared" si="9"/>
        <v>28</v>
      </c>
      <c r="K42" s="55"/>
      <c r="L42" s="70"/>
      <c r="M42" s="70"/>
      <c r="N42" s="56">
        <f t="shared" si="10"/>
        <v>0</v>
      </c>
      <c r="O42" s="23">
        <v>1</v>
      </c>
      <c r="P42" s="23">
        <v>2</v>
      </c>
      <c r="Q42" s="38"/>
      <c r="R42" s="63" t="s">
        <v>39</v>
      </c>
      <c r="S42" s="72" t="s">
        <v>138</v>
      </c>
    </row>
    <row r="43" spans="1:19" s="45" customFormat="1">
      <c r="A43" s="7">
        <v>36</v>
      </c>
      <c r="B43" s="61" t="s">
        <v>139</v>
      </c>
      <c r="C43" s="59" t="s">
        <v>69</v>
      </c>
      <c r="D43" s="59" t="s">
        <v>70</v>
      </c>
      <c r="E43" s="69" t="s">
        <v>20</v>
      </c>
      <c r="F43" s="62">
        <v>41</v>
      </c>
      <c r="G43" s="62">
        <v>41</v>
      </c>
      <c r="H43" s="57" t="s">
        <v>60</v>
      </c>
      <c r="I43" s="41">
        <v>64</v>
      </c>
      <c r="J43" s="56">
        <f>I43-K42</f>
        <v>64</v>
      </c>
      <c r="K43" s="55"/>
      <c r="L43" s="57"/>
      <c r="M43" s="41"/>
      <c r="N43" s="56">
        <f t="shared" si="10"/>
        <v>0</v>
      </c>
      <c r="O43" s="23">
        <v>1</v>
      </c>
      <c r="P43" s="23">
        <v>2</v>
      </c>
      <c r="Q43" s="38"/>
      <c r="R43" s="63" t="s">
        <v>39</v>
      </c>
      <c r="S43" s="72" t="s">
        <v>138</v>
      </c>
    </row>
    <row r="44" spans="1:19" s="45" customFormat="1">
      <c r="A44" s="7">
        <v>37</v>
      </c>
      <c r="B44" s="58" t="s">
        <v>140</v>
      </c>
      <c r="C44" s="59" t="s">
        <v>69</v>
      </c>
      <c r="D44" s="59" t="s">
        <v>70</v>
      </c>
      <c r="E44" s="69" t="s">
        <v>20</v>
      </c>
      <c r="F44" s="60">
        <v>34</v>
      </c>
      <c r="G44" s="60">
        <v>34</v>
      </c>
      <c r="H44" s="41" t="s">
        <v>61</v>
      </c>
      <c r="I44" s="13">
        <v>64</v>
      </c>
      <c r="J44" s="44">
        <f t="shared" si="9"/>
        <v>30</v>
      </c>
      <c r="K44" s="55"/>
      <c r="L44" s="57"/>
      <c r="M44" s="41"/>
      <c r="N44" s="56">
        <f t="shared" si="10"/>
        <v>0</v>
      </c>
      <c r="O44" s="23">
        <v>1</v>
      </c>
      <c r="P44" s="23">
        <v>2</v>
      </c>
      <c r="Q44" s="38"/>
      <c r="R44" s="63" t="s">
        <v>42</v>
      </c>
      <c r="S44" s="72" t="s">
        <v>100</v>
      </c>
    </row>
    <row r="45" spans="1:19" s="45" customFormat="1">
      <c r="A45" s="7">
        <v>38</v>
      </c>
      <c r="B45" s="58" t="s">
        <v>142</v>
      </c>
      <c r="C45" s="59" t="s">
        <v>69</v>
      </c>
      <c r="D45" s="59" t="s">
        <v>70</v>
      </c>
      <c r="E45" s="69" t="s">
        <v>20</v>
      </c>
      <c r="F45" s="60">
        <v>51</v>
      </c>
      <c r="G45" s="60">
        <v>25</v>
      </c>
      <c r="H45" s="57" t="s">
        <v>91</v>
      </c>
      <c r="I45" s="41">
        <v>50</v>
      </c>
      <c r="J45" s="44">
        <f t="shared" si="9"/>
        <v>25</v>
      </c>
      <c r="K45" s="55">
        <v>26</v>
      </c>
      <c r="L45" s="41" t="s">
        <v>62</v>
      </c>
      <c r="M45" s="13">
        <v>60</v>
      </c>
      <c r="N45" s="56">
        <f t="shared" si="10"/>
        <v>34</v>
      </c>
      <c r="O45" s="23">
        <v>2</v>
      </c>
      <c r="P45" s="23">
        <v>2</v>
      </c>
      <c r="Q45" s="38"/>
      <c r="R45" s="65" t="s">
        <v>143</v>
      </c>
      <c r="S45" s="71" t="s">
        <v>138</v>
      </c>
    </row>
    <row r="46" spans="1:19" s="45" customFormat="1">
      <c r="A46" s="7">
        <v>39</v>
      </c>
      <c r="B46" s="61" t="s">
        <v>144</v>
      </c>
      <c r="C46" s="59" t="s">
        <v>69</v>
      </c>
      <c r="D46" s="59" t="s">
        <v>70</v>
      </c>
      <c r="E46" s="69" t="s">
        <v>20</v>
      </c>
      <c r="F46" s="62">
        <v>44</v>
      </c>
      <c r="G46" s="62">
        <v>24</v>
      </c>
      <c r="H46" s="41" t="s">
        <v>63</v>
      </c>
      <c r="I46" s="13">
        <v>60</v>
      </c>
      <c r="J46" s="44">
        <f t="shared" si="9"/>
        <v>36</v>
      </c>
      <c r="K46" s="55">
        <v>20</v>
      </c>
      <c r="L46" s="57" t="s">
        <v>65</v>
      </c>
      <c r="M46" s="41">
        <v>50</v>
      </c>
      <c r="N46" s="56">
        <f t="shared" si="10"/>
        <v>30</v>
      </c>
      <c r="O46" s="23">
        <v>2</v>
      </c>
      <c r="P46" s="23">
        <v>2</v>
      </c>
      <c r="Q46" s="38"/>
      <c r="R46" s="65" t="s">
        <v>43</v>
      </c>
      <c r="S46" s="71" t="s">
        <v>112</v>
      </c>
    </row>
    <row r="47" spans="1:19" s="45" customFormat="1">
      <c r="A47" s="7">
        <v>40</v>
      </c>
      <c r="B47" s="48" t="s">
        <v>145</v>
      </c>
      <c r="C47" s="59" t="s">
        <v>69</v>
      </c>
      <c r="D47" s="59" t="s">
        <v>70</v>
      </c>
      <c r="E47" s="69" t="s">
        <v>20</v>
      </c>
      <c r="F47" s="50">
        <v>32</v>
      </c>
      <c r="G47" s="50">
        <v>32</v>
      </c>
      <c r="H47" s="54" t="s">
        <v>64</v>
      </c>
      <c r="I47" s="13">
        <v>55</v>
      </c>
      <c r="J47" s="44">
        <f t="shared" si="9"/>
        <v>23</v>
      </c>
      <c r="K47" s="55"/>
      <c r="L47" s="1"/>
      <c r="M47" s="41"/>
      <c r="N47" s="56">
        <f t="shared" si="10"/>
        <v>0</v>
      </c>
      <c r="O47" s="23">
        <v>1</v>
      </c>
      <c r="P47" s="23">
        <v>2</v>
      </c>
      <c r="Q47" s="38"/>
      <c r="R47" s="65" t="s">
        <v>68</v>
      </c>
      <c r="S47" s="71" t="s">
        <v>101</v>
      </c>
    </row>
    <row r="48" spans="1:19" s="45" customFormat="1">
      <c r="A48" s="7">
        <v>41</v>
      </c>
      <c r="B48" s="49" t="s">
        <v>146</v>
      </c>
      <c r="C48" s="59" t="s">
        <v>69</v>
      </c>
      <c r="D48" s="59" t="s">
        <v>70</v>
      </c>
      <c r="E48" s="69" t="s">
        <v>20</v>
      </c>
      <c r="F48" s="51">
        <v>45</v>
      </c>
      <c r="G48" s="51">
        <v>45</v>
      </c>
      <c r="H48" s="54" t="s">
        <v>32</v>
      </c>
      <c r="I48" s="13">
        <v>75</v>
      </c>
      <c r="J48" s="44">
        <f t="shared" si="9"/>
        <v>30</v>
      </c>
      <c r="K48" s="55"/>
      <c r="L48" s="1"/>
      <c r="M48" s="41"/>
      <c r="N48" s="56">
        <f t="shared" si="10"/>
        <v>0</v>
      </c>
      <c r="O48" s="23">
        <v>1</v>
      </c>
      <c r="P48" s="23">
        <v>2</v>
      </c>
      <c r="Q48" s="38"/>
      <c r="R48" s="65" t="s">
        <v>37</v>
      </c>
      <c r="S48" s="71" t="s">
        <v>147</v>
      </c>
    </row>
    <row r="49" spans="1:19" ht="24.75" customHeight="1">
      <c r="A49" s="98" t="s">
        <v>9</v>
      </c>
      <c r="B49" s="99"/>
      <c r="C49" s="99"/>
      <c r="D49" s="100"/>
      <c r="E49" s="6"/>
      <c r="F49" s="22">
        <f>SUM(F38:F48)</f>
        <v>443</v>
      </c>
      <c r="G49" s="24"/>
      <c r="H49" s="8"/>
      <c r="I49" s="8"/>
      <c r="J49" s="26"/>
      <c r="K49" s="73"/>
      <c r="L49" s="74"/>
      <c r="M49" s="74"/>
      <c r="N49" s="75"/>
      <c r="O49" s="27">
        <f>SUM(O38:O48)</f>
        <v>14</v>
      </c>
      <c r="P49" s="27">
        <f>SUM(P38:P48)</f>
        <v>22</v>
      </c>
      <c r="Q49" s="27"/>
      <c r="R49" s="4"/>
      <c r="S49" s="3"/>
    </row>
    <row r="50" spans="1:19" ht="24" customHeight="1" thickBot="1">
      <c r="A50" s="101" t="s">
        <v>8</v>
      </c>
      <c r="B50" s="102"/>
      <c r="C50" s="102"/>
      <c r="D50" s="103"/>
      <c r="E50" s="34"/>
      <c r="F50" s="31">
        <f>F24+F37+F49</f>
        <v>1810</v>
      </c>
      <c r="G50" s="18"/>
      <c r="H50" s="16"/>
      <c r="I50" s="16"/>
      <c r="J50" s="19"/>
      <c r="K50" s="76"/>
      <c r="L50" s="77"/>
      <c r="M50" s="77"/>
      <c r="N50" s="78"/>
      <c r="O50" s="32">
        <f>O24+O37+O49</f>
        <v>50</v>
      </c>
      <c r="P50" s="32">
        <f>P24+P37+P49</f>
        <v>76</v>
      </c>
      <c r="Q50" s="32"/>
      <c r="R50" s="33"/>
      <c r="S50" s="35"/>
    </row>
    <row r="52" spans="1:19">
      <c r="A52" t="s">
        <v>156</v>
      </c>
    </row>
  </sheetData>
  <autoFilter ref="A5:S50"/>
  <mergeCells count="58">
    <mergeCell ref="P35:P36"/>
    <mergeCell ref="Q35:Q36"/>
    <mergeCell ref="K35:K36"/>
    <mergeCell ref="L35:L36"/>
    <mergeCell ref="M35:M36"/>
    <mergeCell ref="N35:N36"/>
    <mergeCell ref="E35:E36"/>
    <mergeCell ref="H35:H36"/>
    <mergeCell ref="I35:I36"/>
    <mergeCell ref="J35:J36"/>
    <mergeCell ref="O35:O36"/>
    <mergeCell ref="O31:O32"/>
    <mergeCell ref="P31:P32"/>
    <mergeCell ref="Q25:Q26"/>
    <mergeCell ref="Q31:Q32"/>
    <mergeCell ref="O25:O26"/>
    <mergeCell ref="P25:P26"/>
    <mergeCell ref="K25:K26"/>
    <mergeCell ref="L25:L26"/>
    <mergeCell ref="M25:M26"/>
    <mergeCell ref="N25:N26"/>
    <mergeCell ref="I31:I32"/>
    <mergeCell ref="J31:J32"/>
    <mergeCell ref="K31:K32"/>
    <mergeCell ref="L31:L32"/>
    <mergeCell ref="M31:M32"/>
    <mergeCell ref="N31:N32"/>
    <mergeCell ref="A1:S1"/>
    <mergeCell ref="R2:S2"/>
    <mergeCell ref="A4:A5"/>
    <mergeCell ref="B4:B5"/>
    <mergeCell ref="D4:D5"/>
    <mergeCell ref="E4:E5"/>
    <mergeCell ref="F4:F5"/>
    <mergeCell ref="O4:O5"/>
    <mergeCell ref="R4:R5"/>
    <mergeCell ref="S4:S5"/>
    <mergeCell ref="Q4:Q5"/>
    <mergeCell ref="P4:P5"/>
    <mergeCell ref="G4:J4"/>
    <mergeCell ref="C4:C5"/>
    <mergeCell ref="K4:N4"/>
    <mergeCell ref="A37:D37"/>
    <mergeCell ref="A50:D50"/>
    <mergeCell ref="A24:D24"/>
    <mergeCell ref="A49:D49"/>
    <mergeCell ref="C25:C26"/>
    <mergeCell ref="D25:D26"/>
    <mergeCell ref="C35:C36"/>
    <mergeCell ref="D35:D36"/>
    <mergeCell ref="E25:E26"/>
    <mergeCell ref="I25:I26"/>
    <mergeCell ref="J25:J26"/>
    <mergeCell ref="C31:C32"/>
    <mergeCell ref="D31:D32"/>
    <mergeCell ref="E31:E32"/>
    <mergeCell ref="H31:H32"/>
    <mergeCell ref="H25:H26"/>
  </mergeCells>
  <phoneticPr fontId="18" type="noConversion"/>
  <printOptions horizontalCentered="1"/>
  <pageMargins left="0.11811023622047245" right="0.11811023622047245" top="0.15748031496062992" bottom="0.15748031496062992" header="0.31496062992125984" footer="0.31496062992125984"/>
  <pageSetup paperSize="9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미분적분학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2023-04-11T07:58:37Z</cp:lastPrinted>
  <dcterms:created xsi:type="dcterms:W3CDTF">2021-03-17T02:21:06Z</dcterms:created>
  <dcterms:modified xsi:type="dcterms:W3CDTF">2023-05-31T04:34:49Z</dcterms:modified>
</cp:coreProperties>
</file>