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6. 협조요청공문\"/>
    </mc:Choice>
  </mc:AlternateContent>
  <bookViews>
    <workbookView xWindow="0" yWindow="0" windowWidth="28800" windowHeight="12255"/>
  </bookViews>
  <sheets>
    <sheet name="미분적분학" sheetId="5" r:id="rId1"/>
  </sheets>
  <definedNames>
    <definedName name="_xlnm._FilterDatabase" localSheetId="0" hidden="1">미분적분학!$A$5:$S$43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5" l="1"/>
  <c r="F32" i="5"/>
  <c r="P42" i="5" l="1"/>
  <c r="O42" i="5"/>
  <c r="P32" i="5"/>
  <c r="O32" i="5"/>
  <c r="N30" i="5" l="1"/>
  <c r="N37" i="5"/>
  <c r="N38" i="5"/>
  <c r="N41" i="5"/>
  <c r="N40" i="5"/>
  <c r="N17" i="5"/>
  <c r="N31" i="5"/>
  <c r="N35" i="5"/>
  <c r="N39" i="5"/>
  <c r="N36" i="5"/>
  <c r="N27" i="5"/>
  <c r="N34" i="5"/>
  <c r="N28" i="5"/>
  <c r="N29" i="5"/>
  <c r="N26" i="5"/>
  <c r="N25" i="5"/>
  <c r="N23" i="5"/>
  <c r="N24" i="5"/>
  <c r="N18" i="5"/>
  <c r="N33" i="5"/>
  <c r="N16" i="5"/>
  <c r="N14" i="5"/>
  <c r="N11" i="5"/>
  <c r="N15" i="5"/>
  <c r="N13" i="5"/>
  <c r="N12" i="5"/>
  <c r="N8" i="5"/>
  <c r="N20" i="5"/>
  <c r="N10" i="5"/>
  <c r="N7" i="5"/>
  <c r="N6" i="5"/>
  <c r="N21" i="5"/>
  <c r="N19" i="5"/>
  <c r="N22" i="5"/>
  <c r="J13" i="5" l="1"/>
  <c r="J15" i="5"/>
  <c r="J11" i="5"/>
  <c r="J14" i="5"/>
  <c r="J16" i="5"/>
  <c r="J33" i="5"/>
  <c r="J18" i="5"/>
  <c r="J24" i="5"/>
  <c r="J23" i="5"/>
  <c r="J25" i="5"/>
  <c r="J26" i="5"/>
  <c r="J27" i="5"/>
  <c r="J9" i="5"/>
  <c r="J28" i="5"/>
  <c r="J34" i="5"/>
  <c r="J29" i="5"/>
  <c r="J31" i="5"/>
  <c r="J35" i="5"/>
  <c r="J39" i="5"/>
  <c r="J36" i="5"/>
  <c r="J19" i="5"/>
  <c r="J21" i="5"/>
  <c r="J30" i="5"/>
  <c r="J6" i="5"/>
  <c r="J7" i="5"/>
  <c r="J12" i="5"/>
  <c r="J20" i="5"/>
  <c r="J8" i="5"/>
  <c r="J10" i="5"/>
  <c r="J37" i="5"/>
  <c r="J38" i="5"/>
  <c r="J41" i="5"/>
  <c r="J40" i="5"/>
  <c r="J17" i="5"/>
  <c r="J22" i="5"/>
  <c r="R2" i="5" l="1"/>
  <c r="O43" i="5" l="1"/>
  <c r="P43" i="5"/>
  <c r="F43" i="5"/>
</calcChain>
</file>

<file path=xl/sharedStrings.xml><?xml version="1.0" encoding="utf-8"?>
<sst xmlns="http://schemas.openxmlformats.org/spreadsheetml/2006/main" count="280" uniqueCount="137">
  <si>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</si>
  <si>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</si>
  <si>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</si>
  <si>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</si>
  <si>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</si>
  <si>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</si>
  <si>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건물명</t>
    <phoneticPr fontId="18" type="noConversion"/>
  </si>
  <si>
    <t>수강
인원</t>
    <phoneticPr fontId="18" type="noConversion"/>
  </si>
  <si>
    <t>합 계</t>
    <phoneticPr fontId="18" type="noConversion"/>
  </si>
  <si>
    <t>소 계</t>
    <phoneticPr fontId="18" type="noConversion"/>
  </si>
  <si>
    <t>교강사</t>
  </si>
  <si>
    <t>수업번호</t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</si>
  <si>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</si>
  <si>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</si>
  <si>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</si>
  <si>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</si>
  <si>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</si>
  <si>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감독자수</t>
    <phoneticPr fontId="18" type="noConversion"/>
  </si>
  <si>
    <t>특별고사실 605호</t>
    <phoneticPr fontId="18" type="noConversion"/>
  </si>
  <si>
    <t>제1공학관</t>
    <phoneticPr fontId="18" type="noConversion"/>
  </si>
  <si>
    <t>제1공학관</t>
    <phoneticPr fontId="18" type="noConversion"/>
  </si>
  <si>
    <t>10931</t>
  </si>
  <si>
    <t>학수번호</t>
    <phoneticPr fontId="18" type="noConversion"/>
  </si>
  <si>
    <t>자연과학관</t>
    <phoneticPr fontId="18" type="noConversion"/>
  </si>
  <si>
    <t>H212-103</t>
    <phoneticPr fontId="18" type="noConversion"/>
  </si>
  <si>
    <t>H212-205</t>
    <phoneticPr fontId="18" type="noConversion"/>
  </si>
  <si>
    <t>H212-208</t>
    <phoneticPr fontId="18" type="noConversion"/>
  </si>
  <si>
    <t>H212-305</t>
    <phoneticPr fontId="18" type="noConversion"/>
  </si>
  <si>
    <t>H212-401</t>
    <phoneticPr fontId="18" type="noConversion"/>
  </si>
  <si>
    <t>H212-404</t>
    <phoneticPr fontId="18" type="noConversion"/>
  </si>
  <si>
    <t>H212-501</t>
    <phoneticPr fontId="18" type="noConversion"/>
  </si>
  <si>
    <t>H212-503</t>
    <phoneticPr fontId="18" type="noConversion"/>
  </si>
  <si>
    <t>H212-505</t>
    <phoneticPr fontId="18" type="noConversion"/>
  </si>
  <si>
    <t>H212-507</t>
    <phoneticPr fontId="18" type="noConversion"/>
  </si>
  <si>
    <t>H212-508</t>
    <phoneticPr fontId="18" type="noConversion"/>
  </si>
  <si>
    <t>H212-403</t>
    <phoneticPr fontId="18" type="noConversion"/>
  </si>
  <si>
    <t>H212-204</t>
    <phoneticPr fontId="18" type="noConversion"/>
  </si>
  <si>
    <t>H212-303</t>
    <phoneticPr fontId="18" type="noConversion"/>
  </si>
  <si>
    <t>H212-407</t>
    <phoneticPr fontId="18" type="noConversion"/>
  </si>
  <si>
    <t>H507-B116</t>
    <phoneticPr fontId="18" type="noConversion"/>
  </si>
  <si>
    <t>H212-509</t>
    <phoneticPr fontId="18" type="noConversion"/>
  </si>
  <si>
    <t>H212-203</t>
    <phoneticPr fontId="18" type="noConversion"/>
  </si>
  <si>
    <t>H212-408</t>
    <phoneticPr fontId="18" type="noConversion"/>
  </si>
  <si>
    <t>2022-2학기 공통기초과학 중간고사 강의실 배정현황  (미분적분학2)</t>
    <phoneticPr fontId="18" type="noConversion"/>
  </si>
  <si>
    <t>10897</t>
  </si>
  <si>
    <t>GEN2053</t>
  </si>
  <si>
    <t>10896</t>
  </si>
  <si>
    <t>12722</t>
  </si>
  <si>
    <t>11784</t>
  </si>
  <si>
    <t>10515</t>
  </si>
  <si>
    <t>12721</t>
  </si>
  <si>
    <t>12560</t>
  </si>
  <si>
    <t>12740</t>
  </si>
  <si>
    <t>11805</t>
  </si>
  <si>
    <t>12557</t>
  </si>
  <si>
    <t>12729</t>
  </si>
  <si>
    <t>15398</t>
  </si>
  <si>
    <t>15397</t>
  </si>
  <si>
    <t>15396</t>
  </si>
  <si>
    <t>15395</t>
  </si>
  <si>
    <t>15394</t>
  </si>
  <si>
    <t>12127</t>
  </si>
  <si>
    <t>12726</t>
  </si>
  <si>
    <t>10559</t>
  </si>
  <si>
    <t>12720</t>
  </si>
  <si>
    <t>12282</t>
  </si>
  <si>
    <t>12281</t>
  </si>
  <si>
    <t>12280</t>
  </si>
  <si>
    <t>12723</t>
  </si>
  <si>
    <t>10601</t>
  </si>
  <si>
    <t>10744</t>
  </si>
  <si>
    <t>12728</t>
  </si>
  <si>
    <t>10731</t>
  </si>
  <si>
    <t>10680</t>
  </si>
  <si>
    <t>10679</t>
  </si>
  <si>
    <t>10678</t>
  </si>
  <si>
    <t>12727</t>
  </si>
  <si>
    <t>12725</t>
  </si>
  <si>
    <t>12724</t>
  </si>
  <si>
    <t>미분적분학2</t>
  </si>
  <si>
    <t>황신철</t>
  </si>
  <si>
    <t>노우석</t>
  </si>
  <si>
    <t>이선경</t>
  </si>
  <si>
    <t>박진영</t>
  </si>
  <si>
    <t>신교일</t>
  </si>
  <si>
    <t>박영선</t>
  </si>
  <si>
    <t>동경화</t>
  </si>
  <si>
    <t>김희식</t>
  </si>
  <si>
    <t>오수진</t>
  </si>
  <si>
    <t>장정환</t>
  </si>
  <si>
    <t>허재성</t>
  </si>
  <si>
    <t>최나리</t>
  </si>
  <si>
    <t>이현미</t>
  </si>
  <si>
    <t>권윤기</t>
  </si>
  <si>
    <t>김동영</t>
  </si>
  <si>
    <t>서영주</t>
  </si>
  <si>
    <t>배은옥</t>
  </si>
  <si>
    <t>융합전자공학부(H0002575)</t>
  </si>
  <si>
    <t>수학과(H0003560)</t>
  </si>
  <si>
    <t>건설환경공학과(H0002517)</t>
  </si>
  <si>
    <t>데이터사이언스학부(H0004707)</t>
  </si>
  <si>
    <t>물리학과(H0003561)</t>
  </si>
  <si>
    <t>바이오메디컬공학전공(H0004701)</t>
  </si>
  <si>
    <t>서울 대학(H0002256)</t>
  </si>
  <si>
    <t>화학공학과(H0003830)</t>
  </si>
  <si>
    <t>건축공학부(H0002521)</t>
  </si>
  <si>
    <t>컴퓨터소프트웨어학부(H0004134)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</si>
  <si>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</si>
  <si>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</si>
  <si>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</si>
  <si>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</si>
  <si>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</si>
  <si>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H212-202</t>
    <phoneticPr fontId="18" type="noConversion"/>
  </si>
  <si>
    <t>H212-206</t>
    <phoneticPr fontId="18" type="noConversion"/>
  </si>
  <si>
    <t>H212-207</t>
    <phoneticPr fontId="18" type="noConversion"/>
  </si>
  <si>
    <t>H212-304</t>
    <phoneticPr fontId="18" type="noConversion"/>
  </si>
  <si>
    <t>H212-209</t>
    <phoneticPr fontId="18" type="noConversion"/>
  </si>
  <si>
    <t>H212-302</t>
    <phoneticPr fontId="18" type="noConversion"/>
  </si>
  <si>
    <t>H212-402</t>
  </si>
  <si>
    <t>H212-405</t>
    <phoneticPr fontId="18" type="noConversion"/>
  </si>
  <si>
    <t>H212-406</t>
    <phoneticPr fontId="18" type="noConversion"/>
  </si>
  <si>
    <t>H212-409</t>
    <phoneticPr fontId="18" type="noConversion"/>
  </si>
  <si>
    <t>H212-502</t>
    <phoneticPr fontId="18" type="noConversion"/>
  </si>
  <si>
    <t>H212-601</t>
    <phoneticPr fontId="18" type="noConversion"/>
  </si>
  <si>
    <t>H212-602</t>
    <phoneticPr fontId="18" type="noConversion"/>
  </si>
  <si>
    <t>H212-603</t>
    <phoneticPr fontId="18" type="noConversion"/>
  </si>
  <si>
    <t>H507-118</t>
    <phoneticPr fontId="18" type="noConversion"/>
  </si>
  <si>
    <t>H507-117</t>
    <phoneticPr fontId="18" type="noConversion"/>
  </si>
  <si>
    <t>H507-202</t>
    <phoneticPr fontId="18" type="noConversion"/>
  </si>
  <si>
    <t>H507-203</t>
    <phoneticPr fontId="18" type="noConversion"/>
  </si>
  <si>
    <t>H507-205</t>
    <phoneticPr fontId="18" type="noConversion"/>
  </si>
  <si>
    <t>H507-206</t>
    <phoneticPr fontId="18" type="noConversion"/>
  </si>
  <si>
    <t>H507-208</t>
    <phoneticPr fontId="18" type="noConversion"/>
  </si>
  <si>
    <t>H507-226</t>
    <phoneticPr fontId="18" type="noConversion"/>
  </si>
  <si>
    <t>H507-227</t>
    <phoneticPr fontId="18" type="noConversion"/>
  </si>
  <si>
    <t>H507-B115</t>
    <phoneticPr fontId="18" type="noConversion"/>
  </si>
  <si>
    <t>H507-332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</si>
</sst>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4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9" tint="0.39997558519241921"/>
      <name val="Tahoma"/>
      <family val="2"/>
    </font>
    <font>
      <b/>
      <sz val="10"/>
      <color rgb="FF5E6871"/>
      <name val="Tahoma"/>
      <family val="2"/>
    </font>
    <font>
      <b/>
      <sz val="10"/>
      <color rgb="FF5E6871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b/>
      <sz val="10"/>
      <color rgb="FFFF0000"/>
      <name val="Tahoma"/>
      <family val="2"/>
    </font>
    <font>
      <b/>
      <sz val="10"/>
      <color rgb="FFFF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"/>
      <color rgb="FF5A5A5A"/>
      <name val="Tahoma"/>
      <family val="2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rgb="FF000000"/>
      </patternFill>
    </fill>
    <fill>
      <patternFill patternType="solid">
        <fgColor theme="0"/>
        <bgColor rgb="FF000000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41" fontId="20" fillId="34" borderId="10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shrinkToFit="1"/>
    </xf>
    <xf numFmtId="49" fontId="19" fillId="34" borderId="11" xfId="0" applyNumberFormat="1" applyFont="1" applyFill="1" applyBorder="1" applyAlignment="1">
      <alignment horizontal="center" vertical="center"/>
    </xf>
    <xf numFmtId="41" fontId="19" fillId="34" borderId="11" xfId="42" applyFont="1" applyFill="1" applyBorder="1" applyAlignment="1">
      <alignment horizontal="center" vertical="center"/>
    </xf>
    <xf numFmtId="49" fontId="22" fillId="34" borderId="11" xfId="0" applyNumberFormat="1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41" fontId="25" fillId="34" borderId="11" xfId="42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/>
    </xf>
    <xf numFmtId="41" fontId="31" fillId="34" borderId="11" xfId="42" applyFont="1" applyFill="1" applyBorder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 wrapText="1"/>
    </xf>
    <xf numFmtId="41" fontId="29" fillId="33" borderId="20" xfId="42" applyFont="1" applyFill="1" applyBorder="1" applyAlignment="1">
      <alignment horizontal="center" vertical="center" wrapText="1"/>
    </xf>
    <xf numFmtId="41" fontId="20" fillId="34" borderId="23" xfId="42" applyFont="1" applyFill="1" applyBorder="1" applyAlignment="1">
      <alignment horizontal="center" vertical="center"/>
    </xf>
    <xf numFmtId="41" fontId="29" fillId="33" borderId="19" xfId="42" applyFont="1" applyFill="1" applyBorder="1" applyAlignment="1">
      <alignment horizontal="center" vertical="center" wrapText="1"/>
    </xf>
    <xf numFmtId="41" fontId="20" fillId="34" borderId="22" xfId="42" applyFont="1" applyFill="1" applyBorder="1" applyAlignment="1">
      <alignment horizontal="center" vertical="center"/>
    </xf>
    <xf numFmtId="41" fontId="20" fillId="34" borderId="24" xfId="42" applyFont="1" applyFill="1" applyBorder="1" applyAlignment="1">
      <alignment horizontal="center" vertical="center"/>
    </xf>
    <xf numFmtId="41" fontId="20" fillId="34" borderId="19" xfId="42" applyFont="1" applyFill="1" applyBorder="1" applyAlignment="1">
      <alignment horizontal="center" vertical="center"/>
    </xf>
    <xf numFmtId="0" fontId="0" fillId="0" borderId="0" xfId="0">
      <alignment vertical="center"/>
    </xf>
    <xf numFmtId="41" fontId="20" fillId="34" borderId="15" xfId="42" applyFont="1" applyFill="1" applyBorder="1" applyAlignment="1">
      <alignment horizontal="center" vertical="center"/>
    </xf>
    <xf numFmtId="41" fontId="19" fillId="34" borderId="25" xfId="42" applyFont="1" applyFill="1" applyBorder="1" applyAlignment="1">
      <alignment horizontal="center" vertical="center"/>
    </xf>
    <xf numFmtId="41" fontId="19" fillId="34" borderId="26" xfId="42" applyFont="1" applyFill="1" applyBorder="1" applyAlignment="1">
      <alignment horizontal="center" vertical="center"/>
    </xf>
    <xf numFmtId="41" fontId="19" fillId="34" borderId="21" xfId="42" applyFont="1" applyFill="1" applyBorder="1" applyAlignment="1">
      <alignment horizontal="center" vertical="center"/>
    </xf>
    <xf numFmtId="41" fontId="25" fillId="34" borderId="21" xfId="42" applyFont="1" applyFill="1" applyBorder="1" applyAlignment="1">
      <alignment horizontal="center" vertical="center"/>
    </xf>
    <xf numFmtId="41" fontId="20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9" fillId="34" borderId="26" xfId="42" applyFont="1" applyFill="1" applyBorder="1" applyAlignment="1">
      <alignment horizontal="center" vertical="center"/>
    </xf>
    <xf numFmtId="41" fontId="31" fillId="34" borderId="26" xfId="42" applyFont="1" applyFill="1" applyBorder="1" applyAlignment="1">
      <alignment horizontal="center" vertical="center"/>
    </xf>
    <xf numFmtId="41" fontId="31" fillId="34" borderId="21" xfId="42" applyFont="1" applyFill="1" applyBorder="1" applyAlignment="1">
      <alignment horizontal="center" vertical="center"/>
    </xf>
    <xf numFmtId="41" fontId="20" fillId="34" borderId="32" xfId="42" applyFont="1" applyFill="1" applyBorder="1" applyAlignment="1">
      <alignment horizontal="center" vertical="center"/>
    </xf>
    <xf numFmtId="41" fontId="20" fillId="34" borderId="31" xfId="42" applyFont="1" applyFill="1" applyBorder="1" applyAlignment="1">
      <alignment horizontal="center" vertical="center"/>
    </xf>
    <xf numFmtId="49" fontId="20" fillId="34" borderId="23" xfId="0" applyNumberFormat="1" applyFont="1" applyFill="1" applyBorder="1" applyAlignment="1">
      <alignment horizontal="center" vertical="center"/>
    </xf>
    <xf numFmtId="49" fontId="21" fillId="34" borderId="23" xfId="0" applyNumberFormat="1" applyFont="1" applyFill="1" applyBorder="1" applyAlignment="1">
      <alignment horizontal="center" vertical="center" wrapText="1"/>
    </xf>
    <xf numFmtId="49" fontId="20" fillId="34" borderId="23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36" fillId="0" borderId="34" xfId="0" applyFont="1" applyBorder="1" applyAlignment="1">
      <alignment vertical="center"/>
    </xf>
    <xf numFmtId="41" fontId="35" fillId="34" borderId="25" xfId="42" applyFont="1" applyFill="1" applyBorder="1" applyAlignment="1">
      <alignment horizontal="center" vertical="center"/>
    </xf>
    <xf numFmtId="41" fontId="34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8" fillId="34" borderId="0" xfId="0" applyFont="1" applyFill="1">
      <alignment vertical="center"/>
    </xf>
    <xf numFmtId="41" fontId="29" fillId="34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 wrapText="1"/>
    </xf>
    <xf numFmtId="41" fontId="29" fillId="34" borderId="26" xfId="42" applyFont="1" applyFill="1" applyBorder="1" applyAlignment="1">
      <alignment horizontal="center" vertical="center" wrapText="1"/>
    </xf>
    <xf numFmtId="41" fontId="29" fillId="34" borderId="21" xfId="42" applyFont="1" applyFill="1" applyBorder="1" applyAlignment="1">
      <alignment horizontal="center" vertical="center" wrapText="1"/>
    </xf>
    <xf numFmtId="49" fontId="33" fillId="34" borderId="10" xfId="0" applyNumberFormat="1" applyFont="1" applyFill="1" applyBorder="1" applyAlignment="1">
      <alignment horizontal="left" vertical="center" wrapText="1"/>
    </xf>
    <xf numFmtId="0" fontId="0" fillId="34" borderId="0" xfId="0" applyFill="1">
      <alignment vertical="center"/>
    </xf>
    <xf numFmtId="41" fontId="29" fillId="34" borderId="19" xfId="42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9" fontId="33" fillId="0" borderId="25" xfId="0" applyNumberFormat="1" applyFont="1" applyBorder="1" applyAlignment="1">
      <alignment horizontal="center" vertical="center"/>
    </xf>
    <xf numFmtId="49" fontId="33" fillId="0" borderId="25" xfId="0" applyNumberFormat="1" applyFont="1" applyBorder="1" applyAlignment="1">
      <alignment horizontal="center" vertical="center" wrapText="1"/>
    </xf>
    <xf numFmtId="49" fontId="33" fillId="37" borderId="25" xfId="0" applyNumberFormat="1" applyFont="1" applyFill="1" applyBorder="1" applyAlignment="1">
      <alignment horizontal="center" vertical="center"/>
    </xf>
    <xf numFmtId="49" fontId="33" fillId="37" borderId="25" xfId="0" applyNumberFormat="1" applyFont="1" applyFill="1" applyBorder="1" applyAlignment="1">
      <alignment horizontal="center" vertical="center" wrapText="1"/>
    </xf>
    <xf numFmtId="49" fontId="33" fillId="0" borderId="25" xfId="0" applyNumberFormat="1" applyFont="1" applyBorder="1" applyAlignment="1">
      <alignment horizontal="left" vertical="center" wrapText="1"/>
    </xf>
    <xf numFmtId="49" fontId="33" fillId="37" borderId="25" xfId="0" applyNumberFormat="1" applyFont="1" applyFill="1" applyBorder="1" applyAlignment="1">
      <alignment horizontal="left" vertical="center" wrapText="1"/>
    </xf>
    <xf numFmtId="176" fontId="37" fillId="0" borderId="25" xfId="0" applyNumberFormat="1" applyFont="1" applyBorder="1" applyAlignment="1">
      <alignment horizontal="center" vertical="center"/>
    </xf>
    <xf numFmtId="176" fontId="37" fillId="37" borderId="25" xfId="0" applyNumberFormat="1" applyFont="1" applyFill="1" applyBorder="1" applyAlignment="1">
      <alignment horizontal="center" vertical="center"/>
    </xf>
    <xf numFmtId="49" fontId="37" fillId="0" borderId="25" xfId="0" applyNumberFormat="1" applyFont="1" applyBorder="1" applyAlignment="1">
      <alignment horizontal="left" vertical="center"/>
    </xf>
    <xf numFmtId="49" fontId="37" fillId="37" borderId="25" xfId="0" applyNumberFormat="1" applyFont="1" applyFill="1" applyBorder="1" applyAlignment="1">
      <alignment horizontal="left" vertical="center"/>
    </xf>
    <xf numFmtId="41" fontId="29" fillId="34" borderId="10" xfId="42" applyFont="1" applyFill="1" applyBorder="1" applyAlignment="1">
      <alignment horizontal="center" vertical="center" wrapText="1"/>
    </xf>
    <xf numFmtId="0" fontId="28" fillId="0" borderId="10" xfId="0" applyFont="1" applyBorder="1">
      <alignment vertical="center"/>
    </xf>
    <xf numFmtId="0" fontId="28" fillId="0" borderId="23" xfId="0" applyFont="1" applyBorder="1">
      <alignment vertical="center"/>
    </xf>
    <xf numFmtId="41" fontId="19" fillId="34" borderId="10" xfId="42" applyFont="1" applyFill="1" applyBorder="1" applyAlignment="1">
      <alignment horizontal="center" vertical="center"/>
    </xf>
    <xf numFmtId="41" fontId="38" fillId="34" borderId="11" xfId="42" applyFont="1" applyFill="1" applyBorder="1" applyAlignment="1">
      <alignment horizontal="center" vertical="center"/>
    </xf>
    <xf numFmtId="41" fontId="29" fillId="34" borderId="12" xfId="42" applyFont="1" applyFill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8" fillId="0" borderId="31" xfId="0" applyFont="1" applyBorder="1">
      <alignment vertical="center"/>
    </xf>
    <xf numFmtId="41" fontId="29" fillId="34" borderId="20" xfId="42" applyFont="1" applyFill="1" applyBorder="1" applyAlignment="1">
      <alignment horizontal="center" vertical="center" wrapText="1"/>
    </xf>
    <xf numFmtId="41" fontId="38" fillId="34" borderId="10" xfId="42" applyFont="1" applyFill="1" applyBorder="1" applyAlignment="1">
      <alignment horizontal="center" vertical="center"/>
    </xf>
    <xf numFmtId="0" fontId="28" fillId="0" borderId="20" xfId="0" applyFont="1" applyBorder="1">
      <alignment vertical="center"/>
    </xf>
    <xf numFmtId="0" fontId="28" fillId="0" borderId="24" xfId="0" applyFont="1" applyBorder="1">
      <alignment vertical="center"/>
    </xf>
    <xf numFmtId="49" fontId="33" fillId="34" borderId="25" xfId="0" applyNumberFormat="1" applyFont="1" applyFill="1" applyBorder="1" applyAlignment="1">
      <alignment horizontal="center" vertical="center"/>
    </xf>
    <xf numFmtId="49" fontId="33" fillId="34" borderId="25" xfId="0" applyNumberFormat="1" applyFont="1" applyFill="1" applyBorder="1" applyAlignment="1">
      <alignment horizontal="center" vertical="center" wrapText="1"/>
    </xf>
    <xf numFmtId="49" fontId="33" fillId="34" borderId="25" xfId="0" applyNumberFormat="1" applyFont="1" applyFill="1" applyBorder="1" applyAlignment="1">
      <alignment horizontal="left" vertical="center" wrapText="1"/>
    </xf>
    <xf numFmtId="176" fontId="37" fillId="34" borderId="25" xfId="0" applyNumberFormat="1" applyFont="1" applyFill="1" applyBorder="1" applyAlignment="1">
      <alignment horizontal="center" vertical="center"/>
    </xf>
    <xf numFmtId="49" fontId="37" fillId="34" borderId="25" xfId="0" applyNumberFormat="1" applyFont="1" applyFill="1" applyBorder="1" applyAlignment="1">
      <alignment horizontal="left" vertical="center"/>
    </xf>
    <xf numFmtId="49" fontId="33" fillId="38" borderId="25" xfId="0" applyNumberFormat="1" applyFont="1" applyFill="1" applyBorder="1" applyAlignment="1">
      <alignment horizontal="center" vertical="center"/>
    </xf>
    <xf numFmtId="49" fontId="33" fillId="38" borderId="25" xfId="0" applyNumberFormat="1" applyFont="1" applyFill="1" applyBorder="1" applyAlignment="1">
      <alignment horizontal="center" vertical="center" wrapText="1"/>
    </xf>
    <xf numFmtId="49" fontId="33" fillId="38" borderId="25" xfId="0" applyNumberFormat="1" applyFont="1" applyFill="1" applyBorder="1" applyAlignment="1">
      <alignment horizontal="left" vertical="center" wrapText="1"/>
    </xf>
    <xf numFmtId="176" fontId="37" fillId="38" borderId="25" xfId="0" applyNumberFormat="1" applyFont="1" applyFill="1" applyBorder="1" applyAlignment="1">
      <alignment horizontal="center" vertical="center"/>
    </xf>
    <xf numFmtId="49" fontId="37" fillId="38" borderId="25" xfId="0" applyNumberFormat="1" applyFont="1" applyFill="1" applyBorder="1" applyAlignment="1">
      <alignment horizontal="left" vertical="center"/>
    </xf>
    <xf numFmtId="0" fontId="39" fillId="34" borderId="0" xfId="0" applyFont="1" applyFill="1">
      <alignment vertical="center"/>
    </xf>
    <xf numFmtId="0" fontId="23" fillId="0" borderId="0" xfId="0" applyFont="1" applyAlignment="1">
      <alignment horizontal="center" vertical="center"/>
    </xf>
    <xf numFmtId="14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49" fontId="27" fillId="33" borderId="28" xfId="0" applyNumberFormat="1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center" vertical="center"/>
    </xf>
    <xf numFmtId="41" fontId="27" fillId="33" borderId="33" xfId="42" applyFont="1" applyFill="1" applyBorder="1" applyAlignment="1">
      <alignment horizontal="center" vertical="center" wrapText="1"/>
    </xf>
    <xf numFmtId="41" fontId="27" fillId="33" borderId="13" xfId="42" applyFont="1" applyFill="1" applyBorder="1" applyAlignment="1">
      <alignment horizontal="center" vertical="center"/>
    </xf>
    <xf numFmtId="41" fontId="24" fillId="0" borderId="29" xfId="42" applyFont="1" applyBorder="1" applyAlignment="1">
      <alignment horizontal="center" vertical="center"/>
    </xf>
    <xf numFmtId="41" fontId="24" fillId="0" borderId="25" xfId="42" applyFont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/>
    </xf>
    <xf numFmtId="49" fontId="26" fillId="33" borderId="10" xfId="0" applyNumberFormat="1" applyFont="1" applyFill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 shrinkToFit="1"/>
    </xf>
    <xf numFmtId="49" fontId="26" fillId="33" borderId="10" xfId="0" applyNumberFormat="1" applyFont="1" applyFill="1" applyBorder="1" applyAlignment="1">
      <alignment horizontal="center" vertical="center" shrinkToFit="1"/>
    </xf>
    <xf numFmtId="41" fontId="24" fillId="0" borderId="30" xfId="42" applyFont="1" applyBorder="1" applyAlignment="1">
      <alignment horizontal="center" vertical="center"/>
    </xf>
    <xf numFmtId="41" fontId="24" fillId="0" borderId="11" xfId="42" applyFont="1" applyBorder="1" applyAlignment="1">
      <alignment horizontal="center" vertical="center"/>
    </xf>
    <xf numFmtId="41" fontId="30" fillId="35" borderId="16" xfId="42" applyFont="1" applyFill="1" applyBorder="1" applyAlignment="1">
      <alignment horizontal="center" vertical="center"/>
    </xf>
    <xf numFmtId="41" fontId="30" fillId="35" borderId="17" xfId="42" applyFont="1" applyFill="1" applyBorder="1" applyAlignment="1">
      <alignment horizontal="center" vertical="center"/>
    </xf>
    <xf numFmtId="41" fontId="30" fillId="35" borderId="18" xfId="42" applyFont="1" applyFill="1" applyBorder="1" applyAlignment="1">
      <alignment horizontal="center" vertical="center"/>
    </xf>
    <xf numFmtId="49" fontId="27" fillId="33" borderId="30" xfId="0" applyNumberFormat="1" applyFont="1" applyFill="1" applyBorder="1" applyAlignment="1">
      <alignment horizontal="center" vertical="center"/>
    </xf>
    <xf numFmtId="49" fontId="27" fillId="33" borderId="11" xfId="0" applyNumberFormat="1" applyFont="1" applyFill="1" applyBorder="1" applyAlignment="1">
      <alignment horizontal="center" vertical="center"/>
    </xf>
    <xf numFmtId="41" fontId="30" fillId="36" borderId="16" xfId="42" applyFont="1" applyFill="1" applyBorder="1" applyAlignment="1">
      <alignment horizontal="center" vertical="center"/>
    </xf>
    <xf numFmtId="41" fontId="30" fillId="36" borderId="17" xfId="42" applyFont="1" applyFill="1" applyBorder="1" applyAlignment="1">
      <alignment horizontal="center" vertical="center"/>
    </xf>
    <xf numFmtId="41" fontId="30" fillId="36" borderId="18" xfId="42" applyFont="1" applyFill="1" applyBorder="1" applyAlignment="1">
      <alignment horizontal="center" vertical="center"/>
    </xf>
    <xf numFmtId="0" fontId="21" fillId="34" borderId="32" xfId="0" applyFont="1" applyFill="1" applyBorder="1" applyAlignment="1">
      <alignment horizontal="center" vertical="center"/>
    </xf>
    <xf numFmtId="0" fontId="21" fillId="34" borderId="27" xfId="0" applyFont="1" applyFill="1" applyBorder="1" applyAlignment="1">
      <alignment horizontal="center" vertical="center"/>
    </xf>
    <xf numFmtId="0" fontId="21" fillId="34" borderId="31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topLeftCell="A19" zoomScaleNormal="100" workbookViewId="0">
      <selection activeCell="L33" sqref="L33:L41"/>
    </sheetView>
  </sheetViews>
  <sheetFormatPr defaultRowHeight="16.5" x14ac:dyDescent="0.3"/>
  <cols>
    <col min="1" max="1" width="5.125" customWidth="1"/>
    <col min="2" max="2" width="7.875" customWidth="1"/>
    <col min="3" max="3" width="7.875" style="22" customWidth="1"/>
    <col min="4" max="4" width="10.75" bestFit="1" customWidth="1"/>
    <col min="6" max="6" width="7.5" customWidth="1"/>
    <col min="7" max="7" width="7.125" customWidth="1"/>
    <col min="8" max="8" width="11.125" bestFit="1" customWidth="1"/>
    <col min="9" max="9" width="11.75" style="22" customWidth="1"/>
    <col min="10" max="10" width="9" style="22"/>
    <col min="11" max="11" width="6.5" style="10" customWidth="1"/>
    <col min="12" max="12" width="10.125" style="10" customWidth="1"/>
    <col min="13" max="13" width="8.375" style="10" customWidth="1"/>
    <col min="14" max="14" width="7.375" style="10" customWidth="1"/>
    <col min="15" max="15" width="7.5" customWidth="1"/>
    <col min="16" max="16" width="7.5" style="22" customWidth="1"/>
    <col min="17" max="17" width="14.75" style="22" customWidth="1"/>
    <col min="18" max="18" width="18.625" bestFit="1" customWidth="1"/>
    <col min="19" max="19" width="11.75" customWidth="1"/>
  </cols>
  <sheetData>
    <row r="1" spans="1:19" ht="20.25" x14ac:dyDescent="0.3">
      <c r="A1" s="85" t="s">
        <v>43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20.25" x14ac:dyDescent="0.3">
      <c r="A2" s="2"/>
      <c r="B2" s="2"/>
      <c r="C2" s="42"/>
      <c r="D2" s="2"/>
      <c r="E2" s="2"/>
      <c r="F2" s="2"/>
      <c r="G2" s="2"/>
      <c r="H2" s="2"/>
      <c r="I2" s="2"/>
      <c r="J2" s="2"/>
      <c r="K2" s="11"/>
      <c r="L2" s="11"/>
      <c r="M2" s="11"/>
      <c r="N2" s="11"/>
      <c r="O2" s="2"/>
      <c r="P2" s="38"/>
      <c r="Q2" s="29"/>
      <c r="R2" s="86">
        <f ca="1">TODAY()</f>
        <v>44838</v>
      </c>
      <c r="S2" s="87"/>
    </row>
    <row r="3" spans="1:19" s="22" customFormat="1" ht="21" thickBot="1" x14ac:dyDescent="0.35">
      <c r="A3" s="38"/>
      <c r="B3" s="38"/>
      <c r="C3" s="42"/>
      <c r="D3" s="38"/>
      <c r="E3" s="38"/>
      <c r="F3" s="38"/>
      <c r="G3" s="38"/>
      <c r="H3" s="38"/>
      <c r="I3" s="38"/>
      <c r="J3" s="38"/>
      <c r="K3" s="51"/>
      <c r="L3" s="51"/>
      <c r="M3" s="51"/>
      <c r="N3" s="51"/>
      <c r="O3" s="39"/>
      <c r="P3" s="39"/>
      <c r="Q3" s="39"/>
      <c r="R3" s="39"/>
      <c r="S3" s="39"/>
    </row>
    <row r="4" spans="1:19" ht="19.5" customHeight="1" x14ac:dyDescent="0.3">
      <c r="A4" s="88" t="s">
        <v>2</v>
      </c>
      <c r="B4" s="88" t="s">
        <v>11</v>
      </c>
      <c r="C4" s="103" t="s">
        <v>22</v>
      </c>
      <c r="D4" s="88" t="s">
        <v>0</v>
      </c>
      <c r="E4" s="88" t="s">
        <v>6</v>
      </c>
      <c r="F4" s="90" t="s">
        <v>7</v>
      </c>
      <c r="G4" s="100" t="s">
        <v>4</v>
      </c>
      <c r="H4" s="101"/>
      <c r="I4" s="101"/>
      <c r="J4" s="102"/>
      <c r="K4" s="105" t="s">
        <v>15</v>
      </c>
      <c r="L4" s="106"/>
      <c r="M4" s="106"/>
      <c r="N4" s="107"/>
      <c r="O4" s="92" t="s">
        <v>5</v>
      </c>
      <c r="P4" s="98" t="s">
        <v>17</v>
      </c>
      <c r="Q4" s="98" t="s">
        <v>16</v>
      </c>
      <c r="R4" s="94" t="s">
        <v>1</v>
      </c>
      <c r="S4" s="96" t="s">
        <v>10</v>
      </c>
    </row>
    <row r="5" spans="1:19" ht="36" x14ac:dyDescent="0.3">
      <c r="A5" s="89"/>
      <c r="B5" s="89"/>
      <c r="C5" s="104"/>
      <c r="D5" s="89"/>
      <c r="E5" s="89"/>
      <c r="F5" s="91"/>
      <c r="G5" s="18" t="s">
        <v>14</v>
      </c>
      <c r="H5" s="12" t="s">
        <v>3</v>
      </c>
      <c r="I5" s="15" t="s">
        <v>13</v>
      </c>
      <c r="J5" s="16" t="s">
        <v>12</v>
      </c>
      <c r="K5" s="18" t="s">
        <v>14</v>
      </c>
      <c r="L5" s="12" t="s">
        <v>3</v>
      </c>
      <c r="M5" s="15" t="s">
        <v>13</v>
      </c>
      <c r="N5" s="16" t="s">
        <v>12</v>
      </c>
      <c r="O5" s="93"/>
      <c r="P5" s="99"/>
      <c r="Q5" s="99"/>
      <c r="R5" s="95"/>
      <c r="S5" s="97"/>
    </row>
    <row r="6" spans="1:19" s="49" customFormat="1" x14ac:dyDescent="0.3">
      <c r="A6" s="7">
        <v>1</v>
      </c>
      <c r="B6" s="74" t="s">
        <v>49</v>
      </c>
      <c r="C6" s="75" t="s">
        <v>45</v>
      </c>
      <c r="D6" s="76" t="s">
        <v>79</v>
      </c>
      <c r="E6" s="48" t="s">
        <v>20</v>
      </c>
      <c r="F6" s="77">
        <v>38</v>
      </c>
      <c r="G6" s="77">
        <v>38</v>
      </c>
      <c r="H6" s="44" t="s">
        <v>24</v>
      </c>
      <c r="I6" s="45">
        <v>80</v>
      </c>
      <c r="J6" s="47">
        <f t="shared" ref="J6:J31" si="0">I6-G6</f>
        <v>42</v>
      </c>
      <c r="K6" s="46"/>
      <c r="L6" s="44"/>
      <c r="M6" s="45"/>
      <c r="N6" s="47">
        <f t="shared" ref="N6:N27" si="1">M6-K6</f>
        <v>0</v>
      </c>
      <c r="O6" s="24">
        <v>1</v>
      </c>
      <c r="P6" s="24">
        <v>2</v>
      </c>
      <c r="Q6" s="40"/>
      <c r="R6" s="78" t="s">
        <v>99</v>
      </c>
      <c r="S6" s="74" t="s">
        <v>84</v>
      </c>
    </row>
    <row r="7" spans="1:19" s="49" customFormat="1" x14ac:dyDescent="0.3">
      <c r="A7" s="7">
        <v>2</v>
      </c>
      <c r="B7" s="79" t="s">
        <v>50</v>
      </c>
      <c r="C7" s="80" t="s">
        <v>45</v>
      </c>
      <c r="D7" s="81" t="s">
        <v>79</v>
      </c>
      <c r="E7" s="48" t="s">
        <v>19</v>
      </c>
      <c r="F7" s="82">
        <v>32</v>
      </c>
      <c r="G7" s="82">
        <v>32</v>
      </c>
      <c r="H7" s="44" t="s">
        <v>112</v>
      </c>
      <c r="I7" s="45">
        <v>80</v>
      </c>
      <c r="J7" s="47">
        <f t="shared" si="0"/>
        <v>48</v>
      </c>
      <c r="K7" s="46"/>
      <c r="L7" s="44"/>
      <c r="M7" s="45"/>
      <c r="N7" s="47">
        <f t="shared" si="1"/>
        <v>0</v>
      </c>
      <c r="O7" s="24">
        <v>1</v>
      </c>
      <c r="P7" s="24">
        <v>2</v>
      </c>
      <c r="Q7" s="40"/>
      <c r="R7" s="83" t="s">
        <v>99</v>
      </c>
      <c r="S7" s="79" t="s">
        <v>85</v>
      </c>
    </row>
    <row r="8" spans="1:19" s="49" customFormat="1" x14ac:dyDescent="0.3">
      <c r="A8" s="7">
        <v>3</v>
      </c>
      <c r="B8" s="74" t="s">
        <v>53</v>
      </c>
      <c r="C8" s="75" t="s">
        <v>45</v>
      </c>
      <c r="D8" s="76" t="s">
        <v>79</v>
      </c>
      <c r="E8" s="48" t="s">
        <v>19</v>
      </c>
      <c r="F8" s="77">
        <v>36</v>
      </c>
      <c r="G8" s="77">
        <v>36</v>
      </c>
      <c r="H8" s="44" t="s">
        <v>41</v>
      </c>
      <c r="I8" s="45">
        <v>80</v>
      </c>
      <c r="J8" s="47">
        <f>I8-G8</f>
        <v>44</v>
      </c>
      <c r="K8" s="46"/>
      <c r="L8" s="44"/>
      <c r="M8" s="45"/>
      <c r="N8" s="47">
        <f>M8-K8</f>
        <v>0</v>
      </c>
      <c r="O8" s="24">
        <v>1</v>
      </c>
      <c r="P8" s="24">
        <v>2</v>
      </c>
      <c r="Q8" s="40"/>
      <c r="R8" s="78" t="s">
        <v>101</v>
      </c>
      <c r="S8" s="74" t="s">
        <v>87</v>
      </c>
    </row>
    <row r="9" spans="1:19" s="49" customFormat="1" x14ac:dyDescent="0.3">
      <c r="A9" s="7">
        <v>4</v>
      </c>
      <c r="B9" s="79" t="s">
        <v>70</v>
      </c>
      <c r="C9" s="80" t="s">
        <v>45</v>
      </c>
      <c r="D9" s="81" t="s">
        <v>79</v>
      </c>
      <c r="E9" s="48" t="s">
        <v>19</v>
      </c>
      <c r="F9" s="82">
        <v>34</v>
      </c>
      <c r="G9" s="82">
        <v>34</v>
      </c>
      <c r="H9" s="44" t="s">
        <v>36</v>
      </c>
      <c r="I9" s="45">
        <v>80</v>
      </c>
      <c r="J9" s="47">
        <f>I9-G9</f>
        <v>46</v>
      </c>
      <c r="K9" s="31"/>
      <c r="L9" s="14"/>
      <c r="M9" s="14"/>
      <c r="N9" s="32"/>
      <c r="O9" s="24">
        <v>1</v>
      </c>
      <c r="P9" s="24">
        <v>2</v>
      </c>
      <c r="Q9" s="40"/>
      <c r="R9" s="83" t="s">
        <v>108</v>
      </c>
      <c r="S9" s="79" t="s">
        <v>85</v>
      </c>
    </row>
    <row r="10" spans="1:19" s="49" customFormat="1" x14ac:dyDescent="0.3">
      <c r="A10" s="7">
        <v>5</v>
      </c>
      <c r="B10" s="74" t="s">
        <v>51</v>
      </c>
      <c r="C10" s="75" t="s">
        <v>45</v>
      </c>
      <c r="D10" s="76" t="s">
        <v>79</v>
      </c>
      <c r="E10" s="48" t="s">
        <v>19</v>
      </c>
      <c r="F10" s="77">
        <v>50</v>
      </c>
      <c r="G10" s="77">
        <v>40</v>
      </c>
      <c r="H10" s="44" t="s">
        <v>25</v>
      </c>
      <c r="I10" s="45">
        <v>80</v>
      </c>
      <c r="J10" s="47">
        <f>I10-G10</f>
        <v>40</v>
      </c>
      <c r="K10" s="46">
        <v>10</v>
      </c>
      <c r="L10" s="44" t="s">
        <v>113</v>
      </c>
      <c r="M10" s="45">
        <v>40</v>
      </c>
      <c r="N10" s="47">
        <f>M10-K10</f>
        <v>30</v>
      </c>
      <c r="O10" s="24">
        <v>2</v>
      </c>
      <c r="P10" s="24">
        <v>2</v>
      </c>
      <c r="Q10" s="40"/>
      <c r="R10" s="78" t="s">
        <v>100</v>
      </c>
      <c r="S10" s="74" t="s">
        <v>80</v>
      </c>
    </row>
    <row r="11" spans="1:19" s="49" customFormat="1" x14ac:dyDescent="0.3">
      <c r="A11" s="7">
        <v>6</v>
      </c>
      <c r="B11" s="74" t="s">
        <v>57</v>
      </c>
      <c r="C11" s="75" t="s">
        <v>45</v>
      </c>
      <c r="D11" s="76" t="s">
        <v>79</v>
      </c>
      <c r="E11" s="48" t="s">
        <v>19</v>
      </c>
      <c r="F11" s="77">
        <v>23</v>
      </c>
      <c r="G11" s="77">
        <v>23</v>
      </c>
      <c r="H11" s="44" t="s">
        <v>114</v>
      </c>
      <c r="I11" s="45">
        <v>50</v>
      </c>
      <c r="J11" s="47">
        <f>I11-G11</f>
        <v>27</v>
      </c>
      <c r="K11" s="46"/>
      <c r="L11" s="44"/>
      <c r="M11" s="45"/>
      <c r="N11" s="47">
        <f>M11-K11</f>
        <v>0</v>
      </c>
      <c r="O11" s="24">
        <v>1</v>
      </c>
      <c r="P11" s="24">
        <v>1</v>
      </c>
      <c r="Q11" s="40"/>
      <c r="R11" s="78" t="s">
        <v>103</v>
      </c>
      <c r="S11" s="74" t="s">
        <v>89</v>
      </c>
    </row>
    <row r="12" spans="1:19" s="49" customFormat="1" x14ac:dyDescent="0.3">
      <c r="A12" s="7">
        <v>7</v>
      </c>
      <c r="B12" s="74" t="s">
        <v>54</v>
      </c>
      <c r="C12" s="75" t="s">
        <v>45</v>
      </c>
      <c r="D12" s="76" t="s">
        <v>79</v>
      </c>
      <c r="E12" s="48" t="s">
        <v>19</v>
      </c>
      <c r="F12" s="77">
        <v>50</v>
      </c>
      <c r="G12" s="77">
        <v>50</v>
      </c>
      <c r="H12" s="44" t="s">
        <v>26</v>
      </c>
      <c r="I12" s="45">
        <v>100</v>
      </c>
      <c r="J12" s="47">
        <f>I12-G12</f>
        <v>50</v>
      </c>
      <c r="K12" s="30"/>
      <c r="L12" s="44"/>
      <c r="M12" s="45"/>
      <c r="N12" s="47">
        <f>M12-K12</f>
        <v>0</v>
      </c>
      <c r="O12" s="24">
        <v>1</v>
      </c>
      <c r="P12" s="24">
        <v>2</v>
      </c>
      <c r="Q12" s="40"/>
      <c r="R12" s="78" t="s">
        <v>102</v>
      </c>
      <c r="S12" s="74" t="s">
        <v>84</v>
      </c>
    </row>
    <row r="13" spans="1:19" s="49" customFormat="1" x14ac:dyDescent="0.3">
      <c r="A13" s="7">
        <v>8</v>
      </c>
      <c r="B13" s="79" t="s">
        <v>55</v>
      </c>
      <c r="C13" s="80" t="s">
        <v>45</v>
      </c>
      <c r="D13" s="81" t="s">
        <v>79</v>
      </c>
      <c r="E13" s="48" t="s">
        <v>19</v>
      </c>
      <c r="F13" s="82">
        <v>50</v>
      </c>
      <c r="G13" s="82">
        <v>25</v>
      </c>
      <c r="H13" s="44" t="s">
        <v>116</v>
      </c>
      <c r="I13" s="45">
        <v>80</v>
      </c>
      <c r="J13" s="47">
        <f t="shared" si="0"/>
        <v>55</v>
      </c>
      <c r="K13" s="46">
        <v>25</v>
      </c>
      <c r="L13" s="44" t="s">
        <v>117</v>
      </c>
      <c r="M13" s="45">
        <v>80</v>
      </c>
      <c r="N13" s="47">
        <f t="shared" si="1"/>
        <v>55</v>
      </c>
      <c r="O13" s="24">
        <v>2</v>
      </c>
      <c r="P13" s="24">
        <v>2</v>
      </c>
      <c r="Q13" s="40"/>
      <c r="R13" s="83" t="s">
        <v>102</v>
      </c>
      <c r="S13" s="79" t="s">
        <v>88</v>
      </c>
    </row>
    <row r="14" spans="1:19" s="49" customFormat="1" x14ac:dyDescent="0.3">
      <c r="A14" s="7">
        <v>9</v>
      </c>
      <c r="B14" s="79" t="s">
        <v>58</v>
      </c>
      <c r="C14" s="80" t="s">
        <v>45</v>
      </c>
      <c r="D14" s="81" t="s">
        <v>79</v>
      </c>
      <c r="E14" s="48" t="s">
        <v>19</v>
      </c>
      <c r="F14" s="82">
        <v>49</v>
      </c>
      <c r="G14" s="82">
        <v>24</v>
      </c>
      <c r="H14" s="44" t="s">
        <v>37</v>
      </c>
      <c r="I14" s="45">
        <v>80</v>
      </c>
      <c r="J14" s="47">
        <f t="shared" si="0"/>
        <v>56</v>
      </c>
      <c r="K14" s="46">
        <v>25</v>
      </c>
      <c r="L14" s="44" t="s">
        <v>115</v>
      </c>
      <c r="M14" s="45">
        <v>80</v>
      </c>
      <c r="N14" s="47">
        <f t="shared" si="1"/>
        <v>55</v>
      </c>
      <c r="O14" s="24">
        <v>2</v>
      </c>
      <c r="P14" s="24">
        <v>2</v>
      </c>
      <c r="Q14" s="40"/>
      <c r="R14" s="83" t="s">
        <v>103</v>
      </c>
      <c r="S14" s="79" t="s">
        <v>88</v>
      </c>
    </row>
    <row r="15" spans="1:19" s="49" customFormat="1" x14ac:dyDescent="0.3">
      <c r="A15" s="7">
        <v>10</v>
      </c>
      <c r="B15" s="79" t="s">
        <v>56</v>
      </c>
      <c r="C15" s="80" t="s">
        <v>45</v>
      </c>
      <c r="D15" s="81" t="s">
        <v>79</v>
      </c>
      <c r="E15" s="48" t="s">
        <v>19</v>
      </c>
      <c r="F15" s="82">
        <v>49</v>
      </c>
      <c r="G15" s="82">
        <v>49</v>
      </c>
      <c r="H15" s="44" t="s">
        <v>27</v>
      </c>
      <c r="I15" s="45">
        <v>80</v>
      </c>
      <c r="J15" s="47">
        <f>I15-G15</f>
        <v>31</v>
      </c>
      <c r="K15" s="46"/>
      <c r="L15" s="44"/>
      <c r="M15" s="45"/>
      <c r="N15" s="47">
        <f>M15-K15</f>
        <v>0</v>
      </c>
      <c r="O15" s="24">
        <v>1</v>
      </c>
      <c r="P15" s="24">
        <v>2</v>
      </c>
      <c r="Q15" s="40"/>
      <c r="R15" s="83" t="s">
        <v>103</v>
      </c>
      <c r="S15" s="79" t="s">
        <v>81</v>
      </c>
    </row>
    <row r="16" spans="1:19" s="49" customFormat="1" x14ac:dyDescent="0.3">
      <c r="A16" s="7">
        <v>11</v>
      </c>
      <c r="B16" s="74" t="s">
        <v>59</v>
      </c>
      <c r="C16" s="75" t="s">
        <v>45</v>
      </c>
      <c r="D16" s="76" t="s">
        <v>79</v>
      </c>
      <c r="E16" s="48" t="s">
        <v>19</v>
      </c>
      <c r="F16" s="77">
        <v>34</v>
      </c>
      <c r="G16" s="77">
        <v>34</v>
      </c>
      <c r="H16" s="44" t="s">
        <v>28</v>
      </c>
      <c r="I16" s="45">
        <v>80</v>
      </c>
      <c r="J16" s="47">
        <f t="shared" si="0"/>
        <v>46</v>
      </c>
      <c r="K16" s="46"/>
      <c r="L16" s="44"/>
      <c r="M16" s="45"/>
      <c r="N16" s="47">
        <f t="shared" si="1"/>
        <v>0</v>
      </c>
      <c r="O16" s="24">
        <v>1</v>
      </c>
      <c r="P16" s="24">
        <v>2</v>
      </c>
      <c r="Q16" s="40"/>
      <c r="R16" s="78" t="s">
        <v>103</v>
      </c>
      <c r="S16" s="74" t="s">
        <v>90</v>
      </c>
    </row>
    <row r="17" spans="1:19" s="49" customFormat="1" x14ac:dyDescent="0.3">
      <c r="A17" s="7">
        <v>12</v>
      </c>
      <c r="B17" s="79" t="s">
        <v>78</v>
      </c>
      <c r="C17" s="80" t="s">
        <v>45</v>
      </c>
      <c r="D17" s="81" t="s">
        <v>79</v>
      </c>
      <c r="E17" s="48" t="s">
        <v>19</v>
      </c>
      <c r="F17" s="82">
        <v>45</v>
      </c>
      <c r="G17" s="82">
        <v>45</v>
      </c>
      <c r="H17" s="44" t="s">
        <v>118</v>
      </c>
      <c r="I17" s="13">
        <v>80</v>
      </c>
      <c r="J17" s="70">
        <f>I17-G17</f>
        <v>35</v>
      </c>
      <c r="K17" s="67"/>
      <c r="L17" s="65"/>
      <c r="M17" s="44"/>
      <c r="N17" s="62">
        <f>M17-K17</f>
        <v>0</v>
      </c>
      <c r="O17" s="24">
        <v>1</v>
      </c>
      <c r="P17" s="24">
        <v>2</v>
      </c>
      <c r="Q17" s="40"/>
      <c r="R17" s="83" t="s">
        <v>111</v>
      </c>
      <c r="S17" s="79" t="s">
        <v>82</v>
      </c>
    </row>
    <row r="18" spans="1:19" s="49" customFormat="1" x14ac:dyDescent="0.3">
      <c r="A18" s="7">
        <v>13</v>
      </c>
      <c r="B18" s="79" t="s">
        <v>61</v>
      </c>
      <c r="C18" s="80" t="s">
        <v>45</v>
      </c>
      <c r="D18" s="81" t="s">
        <v>79</v>
      </c>
      <c r="E18" s="48" t="s">
        <v>19</v>
      </c>
      <c r="F18" s="82">
        <v>38</v>
      </c>
      <c r="G18" s="82">
        <v>38</v>
      </c>
      <c r="H18" s="44" t="s">
        <v>35</v>
      </c>
      <c r="I18" s="45">
        <v>80</v>
      </c>
      <c r="J18" s="47">
        <f t="shared" si="0"/>
        <v>42</v>
      </c>
      <c r="K18" s="31"/>
      <c r="L18" s="44"/>
      <c r="M18" s="45"/>
      <c r="N18" s="47">
        <f t="shared" ref="N18" si="2">M18-K18</f>
        <v>0</v>
      </c>
      <c r="O18" s="24">
        <v>1</v>
      </c>
      <c r="P18" s="24">
        <v>2</v>
      </c>
      <c r="Q18" s="40"/>
      <c r="R18" s="83" t="s">
        <v>104</v>
      </c>
      <c r="S18" s="79" t="s">
        <v>92</v>
      </c>
    </row>
    <row r="19" spans="1:19" s="49" customFormat="1" x14ac:dyDescent="0.3">
      <c r="A19" s="7">
        <v>14</v>
      </c>
      <c r="B19" s="79" t="s">
        <v>46</v>
      </c>
      <c r="C19" s="80" t="s">
        <v>45</v>
      </c>
      <c r="D19" s="81" t="s">
        <v>79</v>
      </c>
      <c r="E19" s="48" t="s">
        <v>19</v>
      </c>
      <c r="F19" s="82">
        <v>50</v>
      </c>
      <c r="G19" s="82">
        <v>25</v>
      </c>
      <c r="H19" s="44" t="s">
        <v>29</v>
      </c>
      <c r="I19" s="45">
        <v>80</v>
      </c>
      <c r="J19" s="47">
        <f>I19-G19</f>
        <v>55</v>
      </c>
      <c r="K19" s="46">
        <v>25</v>
      </c>
      <c r="L19" s="44" t="s">
        <v>119</v>
      </c>
      <c r="M19" s="45">
        <v>80</v>
      </c>
      <c r="N19" s="47">
        <f t="shared" ref="N19:N24" si="3">M19-K19</f>
        <v>55</v>
      </c>
      <c r="O19" s="24">
        <v>2</v>
      </c>
      <c r="P19" s="24">
        <v>2</v>
      </c>
      <c r="Q19" s="41"/>
      <c r="R19" s="83" t="s">
        <v>97</v>
      </c>
      <c r="S19" s="79" t="s">
        <v>81</v>
      </c>
    </row>
    <row r="20" spans="1:19" s="49" customFormat="1" x14ac:dyDescent="0.3">
      <c r="A20" s="7">
        <v>15</v>
      </c>
      <c r="B20" s="79" t="s">
        <v>52</v>
      </c>
      <c r="C20" s="80" t="s">
        <v>45</v>
      </c>
      <c r="D20" s="81" t="s">
        <v>79</v>
      </c>
      <c r="E20" s="48" t="s">
        <v>19</v>
      </c>
      <c r="F20" s="82">
        <v>14</v>
      </c>
      <c r="G20" s="82">
        <v>14</v>
      </c>
      <c r="H20" s="44" t="s">
        <v>120</v>
      </c>
      <c r="I20" s="45">
        <v>40</v>
      </c>
      <c r="J20" s="47">
        <f>I20-G20</f>
        <v>26</v>
      </c>
      <c r="K20" s="46"/>
      <c r="L20" s="44"/>
      <c r="M20" s="45"/>
      <c r="N20" s="47">
        <f t="shared" si="3"/>
        <v>0</v>
      </c>
      <c r="O20" s="24">
        <v>1</v>
      </c>
      <c r="P20" s="24">
        <v>1</v>
      </c>
      <c r="Q20" s="40"/>
      <c r="R20" s="83" t="s">
        <v>100</v>
      </c>
      <c r="S20" s="79" t="s">
        <v>86</v>
      </c>
    </row>
    <row r="21" spans="1:19" s="49" customFormat="1" x14ac:dyDescent="0.3">
      <c r="A21" s="7">
        <v>16</v>
      </c>
      <c r="B21" s="79" t="s">
        <v>47</v>
      </c>
      <c r="C21" s="80" t="s">
        <v>45</v>
      </c>
      <c r="D21" s="81" t="s">
        <v>79</v>
      </c>
      <c r="E21" s="48" t="s">
        <v>19</v>
      </c>
      <c r="F21" s="82">
        <v>24</v>
      </c>
      <c r="G21" s="82">
        <v>24</v>
      </c>
      <c r="H21" s="44" t="s">
        <v>38</v>
      </c>
      <c r="I21" s="45">
        <v>71</v>
      </c>
      <c r="J21" s="47">
        <f>I21-G21</f>
        <v>47</v>
      </c>
      <c r="K21" s="46"/>
      <c r="L21" s="44"/>
      <c r="M21" s="45"/>
      <c r="N21" s="47">
        <f t="shared" si="3"/>
        <v>0</v>
      </c>
      <c r="O21" s="24">
        <v>1</v>
      </c>
      <c r="P21" s="24">
        <v>1</v>
      </c>
      <c r="Q21" s="40"/>
      <c r="R21" s="83" t="s">
        <v>97</v>
      </c>
      <c r="S21" s="79" t="s">
        <v>82</v>
      </c>
    </row>
    <row r="22" spans="1:19" s="49" customFormat="1" x14ac:dyDescent="0.3">
      <c r="A22" s="7">
        <v>17</v>
      </c>
      <c r="B22" s="74" t="s">
        <v>44</v>
      </c>
      <c r="C22" s="75" t="s">
        <v>45</v>
      </c>
      <c r="D22" s="76" t="s">
        <v>79</v>
      </c>
      <c r="E22" s="48" t="s">
        <v>19</v>
      </c>
      <c r="F22" s="77">
        <v>50</v>
      </c>
      <c r="G22" s="77">
        <v>50</v>
      </c>
      <c r="H22" s="44" t="s">
        <v>42</v>
      </c>
      <c r="I22" s="45">
        <v>100</v>
      </c>
      <c r="J22" s="47">
        <f>I22-G22</f>
        <v>50</v>
      </c>
      <c r="K22" s="46"/>
      <c r="L22" s="44"/>
      <c r="M22" s="45"/>
      <c r="N22" s="47">
        <f t="shared" si="3"/>
        <v>0</v>
      </c>
      <c r="O22" s="24">
        <v>1</v>
      </c>
      <c r="P22" s="24">
        <v>2</v>
      </c>
      <c r="Q22" s="40"/>
      <c r="R22" s="78" t="s">
        <v>97</v>
      </c>
      <c r="S22" s="74" t="s">
        <v>80</v>
      </c>
    </row>
    <row r="23" spans="1:19" s="49" customFormat="1" x14ac:dyDescent="0.3">
      <c r="A23" s="7">
        <v>18</v>
      </c>
      <c r="B23" s="74" t="s">
        <v>63</v>
      </c>
      <c r="C23" s="75" t="s">
        <v>45</v>
      </c>
      <c r="D23" s="76" t="s">
        <v>79</v>
      </c>
      <c r="E23" s="48" t="s">
        <v>19</v>
      </c>
      <c r="F23" s="77">
        <v>43</v>
      </c>
      <c r="G23" s="77">
        <v>43</v>
      </c>
      <c r="H23" s="44" t="s">
        <v>121</v>
      </c>
      <c r="I23" s="45">
        <v>80</v>
      </c>
      <c r="J23" s="47">
        <f t="shared" si="0"/>
        <v>37</v>
      </c>
      <c r="K23" s="30"/>
      <c r="L23" s="44"/>
      <c r="M23" s="45"/>
      <c r="N23" s="47">
        <f t="shared" si="3"/>
        <v>0</v>
      </c>
      <c r="O23" s="24">
        <v>1</v>
      </c>
      <c r="P23" s="24">
        <v>2</v>
      </c>
      <c r="Q23" s="40"/>
      <c r="R23" s="78" t="s">
        <v>105</v>
      </c>
      <c r="S23" s="74" t="s">
        <v>85</v>
      </c>
    </row>
    <row r="24" spans="1:19" s="49" customFormat="1" x14ac:dyDescent="0.3">
      <c r="A24" s="7">
        <v>19</v>
      </c>
      <c r="B24" s="74" t="s">
        <v>62</v>
      </c>
      <c r="C24" s="75" t="s">
        <v>45</v>
      </c>
      <c r="D24" s="76" t="s">
        <v>79</v>
      </c>
      <c r="E24" s="48" t="s">
        <v>19</v>
      </c>
      <c r="F24" s="77">
        <v>51</v>
      </c>
      <c r="G24" s="77">
        <v>26</v>
      </c>
      <c r="H24" s="44" t="s">
        <v>30</v>
      </c>
      <c r="I24" s="13">
        <v>80</v>
      </c>
      <c r="J24" s="47">
        <f>I24-G24</f>
        <v>54</v>
      </c>
      <c r="K24" s="46">
        <v>25</v>
      </c>
      <c r="L24" s="44" t="s">
        <v>122</v>
      </c>
      <c r="M24" s="45">
        <v>80</v>
      </c>
      <c r="N24" s="47">
        <f t="shared" si="3"/>
        <v>55</v>
      </c>
      <c r="O24" s="24">
        <v>2</v>
      </c>
      <c r="P24" s="24">
        <v>2</v>
      </c>
      <c r="Q24" s="40"/>
      <c r="R24" s="78" t="s">
        <v>104</v>
      </c>
      <c r="S24" s="74" t="s">
        <v>80</v>
      </c>
    </row>
    <row r="25" spans="1:19" s="49" customFormat="1" ht="18.75" customHeight="1" x14ac:dyDescent="0.3">
      <c r="A25" s="7">
        <v>20</v>
      </c>
      <c r="B25" s="79" t="s">
        <v>64</v>
      </c>
      <c r="C25" s="80" t="s">
        <v>45</v>
      </c>
      <c r="D25" s="81" t="s">
        <v>79</v>
      </c>
      <c r="E25" s="48" t="s">
        <v>19</v>
      </c>
      <c r="F25" s="82">
        <v>40</v>
      </c>
      <c r="G25" s="82">
        <v>40</v>
      </c>
      <c r="H25" s="44" t="s">
        <v>31</v>
      </c>
      <c r="I25" s="45">
        <v>80</v>
      </c>
      <c r="J25" s="47">
        <f t="shared" si="0"/>
        <v>40</v>
      </c>
      <c r="K25" s="30"/>
      <c r="L25" s="44"/>
      <c r="M25" s="45"/>
      <c r="N25" s="47">
        <f t="shared" si="1"/>
        <v>0</v>
      </c>
      <c r="O25" s="24">
        <v>1</v>
      </c>
      <c r="P25" s="24">
        <v>2</v>
      </c>
      <c r="Q25" s="40"/>
      <c r="R25" s="83" t="s">
        <v>105</v>
      </c>
      <c r="S25" s="79" t="s">
        <v>84</v>
      </c>
    </row>
    <row r="26" spans="1:19" s="49" customFormat="1" x14ac:dyDescent="0.3">
      <c r="A26" s="7">
        <v>21</v>
      </c>
      <c r="B26" s="74" t="s">
        <v>65</v>
      </c>
      <c r="C26" s="75" t="s">
        <v>45</v>
      </c>
      <c r="D26" s="76" t="s">
        <v>79</v>
      </c>
      <c r="E26" s="48" t="s">
        <v>19</v>
      </c>
      <c r="F26" s="77">
        <v>47</v>
      </c>
      <c r="G26" s="77">
        <v>47</v>
      </c>
      <c r="H26" s="44" t="s">
        <v>32</v>
      </c>
      <c r="I26" s="45">
        <v>80</v>
      </c>
      <c r="J26" s="47">
        <f t="shared" si="0"/>
        <v>33</v>
      </c>
      <c r="K26" s="30"/>
      <c r="L26" s="44"/>
      <c r="M26" s="45"/>
      <c r="N26" s="47">
        <f t="shared" si="1"/>
        <v>0</v>
      </c>
      <c r="O26" s="24">
        <v>1</v>
      </c>
      <c r="P26" s="24">
        <v>2</v>
      </c>
      <c r="Q26" s="40"/>
      <c r="R26" s="78" t="s">
        <v>106</v>
      </c>
      <c r="S26" s="74" t="s">
        <v>93</v>
      </c>
    </row>
    <row r="27" spans="1:19" s="49" customFormat="1" x14ac:dyDescent="0.3">
      <c r="A27" s="7">
        <v>22</v>
      </c>
      <c r="B27" s="79" t="s">
        <v>66</v>
      </c>
      <c r="C27" s="80" t="s">
        <v>45</v>
      </c>
      <c r="D27" s="81" t="s">
        <v>79</v>
      </c>
      <c r="E27" s="48" t="s">
        <v>19</v>
      </c>
      <c r="F27" s="82">
        <v>14</v>
      </c>
      <c r="G27" s="82">
        <v>14</v>
      </c>
      <c r="H27" s="44" t="s">
        <v>33</v>
      </c>
      <c r="I27" s="45">
        <v>60</v>
      </c>
      <c r="J27" s="47">
        <f t="shared" si="0"/>
        <v>46</v>
      </c>
      <c r="K27" s="30"/>
      <c r="L27" s="44"/>
      <c r="M27" s="45"/>
      <c r="N27" s="47">
        <f t="shared" si="1"/>
        <v>0</v>
      </c>
      <c r="O27" s="24">
        <v>1</v>
      </c>
      <c r="P27" s="24">
        <v>1</v>
      </c>
      <c r="Q27" s="40"/>
      <c r="R27" s="83" t="s">
        <v>106</v>
      </c>
      <c r="S27" s="79" t="s">
        <v>91</v>
      </c>
    </row>
    <row r="28" spans="1:19" s="49" customFormat="1" x14ac:dyDescent="0.3">
      <c r="A28" s="7">
        <v>23</v>
      </c>
      <c r="B28" s="79" t="s">
        <v>68</v>
      </c>
      <c r="C28" s="80" t="s">
        <v>45</v>
      </c>
      <c r="D28" s="81" t="s">
        <v>79</v>
      </c>
      <c r="E28" s="48" t="s">
        <v>19</v>
      </c>
      <c r="F28" s="82">
        <v>51</v>
      </c>
      <c r="G28" s="82">
        <v>51</v>
      </c>
      <c r="H28" s="44" t="s">
        <v>34</v>
      </c>
      <c r="I28" s="45">
        <v>100</v>
      </c>
      <c r="J28" s="47">
        <f>I28-G28</f>
        <v>49</v>
      </c>
      <c r="K28" s="30"/>
      <c r="L28" s="44"/>
      <c r="M28" s="45"/>
      <c r="N28" s="47">
        <f>M28-K28</f>
        <v>0</v>
      </c>
      <c r="O28" s="24">
        <v>1</v>
      </c>
      <c r="P28" s="24">
        <v>2</v>
      </c>
      <c r="Q28" s="40"/>
      <c r="R28" s="83" t="s">
        <v>106</v>
      </c>
      <c r="S28" s="79" t="s">
        <v>95</v>
      </c>
    </row>
    <row r="29" spans="1:19" s="49" customFormat="1" x14ac:dyDescent="0.3">
      <c r="A29" s="7">
        <v>24</v>
      </c>
      <c r="B29" s="74" t="s">
        <v>67</v>
      </c>
      <c r="C29" s="75" t="s">
        <v>45</v>
      </c>
      <c r="D29" s="76" t="s">
        <v>79</v>
      </c>
      <c r="E29" s="48" t="s">
        <v>19</v>
      </c>
      <c r="F29" s="77">
        <v>42</v>
      </c>
      <c r="G29" s="77">
        <v>42</v>
      </c>
      <c r="H29" s="44" t="s">
        <v>40</v>
      </c>
      <c r="I29" s="13">
        <v>80</v>
      </c>
      <c r="J29" s="47">
        <f>I29-G29</f>
        <v>38</v>
      </c>
      <c r="K29" s="30"/>
      <c r="L29" s="13"/>
      <c r="M29" s="13"/>
      <c r="N29" s="47">
        <f>M29-K29</f>
        <v>0</v>
      </c>
      <c r="O29" s="24">
        <v>1</v>
      </c>
      <c r="P29" s="24">
        <v>2</v>
      </c>
      <c r="Q29" s="40"/>
      <c r="R29" s="78" t="s">
        <v>106</v>
      </c>
      <c r="S29" s="74" t="s">
        <v>94</v>
      </c>
    </row>
    <row r="30" spans="1:19" s="49" customFormat="1" x14ac:dyDescent="0.3">
      <c r="A30" s="7">
        <v>25</v>
      </c>
      <c r="B30" s="74" t="s">
        <v>48</v>
      </c>
      <c r="C30" s="75" t="s">
        <v>45</v>
      </c>
      <c r="D30" s="76" t="s">
        <v>79</v>
      </c>
      <c r="E30" s="48" t="s">
        <v>19</v>
      </c>
      <c r="F30" s="77">
        <v>48</v>
      </c>
      <c r="G30" s="77">
        <v>48</v>
      </c>
      <c r="H30" s="44" t="s">
        <v>123</v>
      </c>
      <c r="I30" s="45">
        <v>80</v>
      </c>
      <c r="J30" s="47">
        <f>I30-G30</f>
        <v>32</v>
      </c>
      <c r="K30" s="46"/>
      <c r="L30" s="44"/>
      <c r="M30" s="45"/>
      <c r="N30" s="47">
        <f>M30-K30</f>
        <v>0</v>
      </c>
      <c r="O30" s="24">
        <v>1</v>
      </c>
      <c r="P30" s="24">
        <v>2</v>
      </c>
      <c r="Q30" s="24"/>
      <c r="R30" s="78" t="s">
        <v>98</v>
      </c>
      <c r="S30" s="74" t="s">
        <v>83</v>
      </c>
    </row>
    <row r="31" spans="1:19" s="49" customFormat="1" ht="16.5" customHeight="1" x14ac:dyDescent="0.3">
      <c r="A31" s="7">
        <v>26</v>
      </c>
      <c r="B31" s="74" t="s">
        <v>71</v>
      </c>
      <c r="C31" s="75" t="s">
        <v>45</v>
      </c>
      <c r="D31" s="76" t="s">
        <v>79</v>
      </c>
      <c r="E31" s="48" t="s">
        <v>19</v>
      </c>
      <c r="F31" s="77">
        <v>51</v>
      </c>
      <c r="G31" s="77">
        <v>26</v>
      </c>
      <c r="H31" s="44" t="s">
        <v>124</v>
      </c>
      <c r="I31" s="13">
        <v>80</v>
      </c>
      <c r="J31" s="47">
        <f t="shared" si="0"/>
        <v>54</v>
      </c>
      <c r="K31" s="30">
        <v>25</v>
      </c>
      <c r="L31" s="71" t="s">
        <v>125</v>
      </c>
      <c r="M31" s="13">
        <v>80</v>
      </c>
      <c r="N31" s="47">
        <f t="shared" ref="N31" si="4">M31-K31</f>
        <v>55</v>
      </c>
      <c r="O31" s="24">
        <v>2</v>
      </c>
      <c r="P31" s="24">
        <v>2</v>
      </c>
      <c r="Q31" s="40"/>
      <c r="R31" s="78" t="s">
        <v>108</v>
      </c>
      <c r="S31" s="74" t="s">
        <v>80</v>
      </c>
    </row>
    <row r="32" spans="1:19" s="49" customFormat="1" ht="24" customHeight="1" x14ac:dyDescent="0.3">
      <c r="A32" s="111" t="s">
        <v>9</v>
      </c>
      <c r="B32" s="112"/>
      <c r="C32" s="112"/>
      <c r="D32" s="113"/>
      <c r="E32" s="9"/>
      <c r="F32" s="23">
        <f>SUM(F6:F31)</f>
        <v>1053</v>
      </c>
      <c r="G32" s="25"/>
      <c r="H32" s="5"/>
      <c r="I32" s="5"/>
      <c r="J32" s="26"/>
      <c r="K32" s="43"/>
      <c r="L32" s="84"/>
      <c r="M32" s="43"/>
      <c r="N32" s="43"/>
      <c r="O32" s="21">
        <f>SUM(O6:O31)</f>
        <v>32</v>
      </c>
      <c r="P32" s="28">
        <f>SUM(P6:P31)</f>
        <v>48</v>
      </c>
      <c r="Q32" s="28"/>
      <c r="R32" s="4"/>
      <c r="S32" s="3"/>
    </row>
    <row r="33" spans="1:19" s="49" customFormat="1" x14ac:dyDescent="0.3">
      <c r="A33" s="7">
        <v>27</v>
      </c>
      <c r="B33" s="79" t="s">
        <v>60</v>
      </c>
      <c r="C33" s="80" t="s">
        <v>45</v>
      </c>
      <c r="D33" s="81" t="s">
        <v>79</v>
      </c>
      <c r="E33" s="48" t="s">
        <v>23</v>
      </c>
      <c r="F33" s="82">
        <v>29</v>
      </c>
      <c r="G33" s="82">
        <v>29</v>
      </c>
      <c r="H33" s="44" t="s">
        <v>127</v>
      </c>
      <c r="I33" s="45">
        <v>64</v>
      </c>
      <c r="J33" s="47">
        <f t="shared" ref="J33:J41" si="5">I33-G33</f>
        <v>35</v>
      </c>
      <c r="K33" s="50"/>
      <c r="L33" s="44"/>
      <c r="M33" s="62"/>
      <c r="N33" s="70">
        <f t="shared" ref="N33:N41" si="6">M33-K33</f>
        <v>0</v>
      </c>
      <c r="O33" s="24">
        <v>1</v>
      </c>
      <c r="P33" s="24">
        <v>1</v>
      </c>
      <c r="Q33" s="40"/>
      <c r="R33" s="83" t="s">
        <v>103</v>
      </c>
      <c r="S33" s="79" t="s">
        <v>91</v>
      </c>
    </row>
    <row r="34" spans="1:19" s="49" customFormat="1" x14ac:dyDescent="0.3">
      <c r="A34" s="7">
        <v>28</v>
      </c>
      <c r="B34" s="74" t="s">
        <v>69</v>
      </c>
      <c r="C34" s="75" t="s">
        <v>45</v>
      </c>
      <c r="D34" s="76" t="s">
        <v>79</v>
      </c>
      <c r="E34" s="48" t="s">
        <v>23</v>
      </c>
      <c r="F34" s="77">
        <v>29</v>
      </c>
      <c r="G34" s="77">
        <v>29</v>
      </c>
      <c r="H34" s="44" t="s">
        <v>126</v>
      </c>
      <c r="I34" s="13">
        <v>64</v>
      </c>
      <c r="J34" s="47">
        <f t="shared" si="5"/>
        <v>35</v>
      </c>
      <c r="K34" s="67"/>
      <c r="L34" s="71"/>
      <c r="M34" s="44"/>
      <c r="N34" s="70">
        <f t="shared" si="6"/>
        <v>0</v>
      </c>
      <c r="O34" s="24">
        <v>1</v>
      </c>
      <c r="P34" s="24">
        <v>1</v>
      </c>
      <c r="Q34" s="40"/>
      <c r="R34" s="78" t="s">
        <v>107</v>
      </c>
      <c r="S34" s="74" t="s">
        <v>89</v>
      </c>
    </row>
    <row r="35" spans="1:19" s="49" customFormat="1" x14ac:dyDescent="0.3">
      <c r="A35" s="7">
        <v>29</v>
      </c>
      <c r="B35" s="79" t="s">
        <v>72</v>
      </c>
      <c r="C35" s="80" t="s">
        <v>45</v>
      </c>
      <c r="D35" s="81" t="s">
        <v>79</v>
      </c>
      <c r="E35" s="48" t="s">
        <v>23</v>
      </c>
      <c r="F35" s="82">
        <v>49</v>
      </c>
      <c r="G35" s="82">
        <v>25</v>
      </c>
      <c r="H35" s="44" t="s">
        <v>128</v>
      </c>
      <c r="I35" s="13">
        <v>64</v>
      </c>
      <c r="J35" s="47">
        <f t="shared" si="5"/>
        <v>39</v>
      </c>
      <c r="K35" s="67">
        <v>24</v>
      </c>
      <c r="L35" s="71" t="s">
        <v>129</v>
      </c>
      <c r="M35" s="44">
        <v>64</v>
      </c>
      <c r="N35" s="70">
        <f t="shared" si="6"/>
        <v>40</v>
      </c>
      <c r="O35" s="24">
        <v>2</v>
      </c>
      <c r="P35" s="24">
        <v>2</v>
      </c>
      <c r="Q35" s="40"/>
      <c r="R35" s="83" t="s">
        <v>109</v>
      </c>
      <c r="S35" s="79" t="s">
        <v>95</v>
      </c>
    </row>
    <row r="36" spans="1:19" s="49" customFormat="1" x14ac:dyDescent="0.3">
      <c r="A36" s="7">
        <v>30</v>
      </c>
      <c r="B36" s="74" t="s">
        <v>74</v>
      </c>
      <c r="C36" s="75" t="s">
        <v>45</v>
      </c>
      <c r="D36" s="76" t="s">
        <v>79</v>
      </c>
      <c r="E36" s="48" t="s">
        <v>23</v>
      </c>
      <c r="F36" s="77">
        <v>43</v>
      </c>
      <c r="G36" s="77">
        <v>43</v>
      </c>
      <c r="H36" s="44" t="s">
        <v>130</v>
      </c>
      <c r="I36" s="13">
        <v>64</v>
      </c>
      <c r="J36" s="47">
        <f t="shared" si="5"/>
        <v>21</v>
      </c>
      <c r="K36" s="67"/>
      <c r="L36" s="71"/>
      <c r="M36" s="44"/>
      <c r="N36" s="70">
        <f t="shared" si="6"/>
        <v>0</v>
      </c>
      <c r="O36" s="24">
        <v>1</v>
      </c>
      <c r="P36" s="24">
        <v>2</v>
      </c>
      <c r="Q36" s="40"/>
      <c r="R36" s="78" t="s">
        <v>110</v>
      </c>
      <c r="S36" s="74" t="s">
        <v>96</v>
      </c>
    </row>
    <row r="37" spans="1:19" s="49" customFormat="1" x14ac:dyDescent="0.3">
      <c r="A37" s="7">
        <v>31</v>
      </c>
      <c r="B37" s="79" t="s">
        <v>75</v>
      </c>
      <c r="C37" s="80" t="s">
        <v>45</v>
      </c>
      <c r="D37" s="81" t="s">
        <v>79</v>
      </c>
      <c r="E37" s="48" t="s">
        <v>23</v>
      </c>
      <c r="F37" s="82">
        <v>45</v>
      </c>
      <c r="G37" s="82">
        <v>22</v>
      </c>
      <c r="H37" s="44" t="s">
        <v>131</v>
      </c>
      <c r="I37" s="13">
        <v>64</v>
      </c>
      <c r="J37" s="47">
        <f t="shared" si="5"/>
        <v>42</v>
      </c>
      <c r="K37" s="67">
        <v>23</v>
      </c>
      <c r="L37" s="71" t="s">
        <v>132</v>
      </c>
      <c r="M37" s="44">
        <v>64</v>
      </c>
      <c r="N37" s="70">
        <f t="shared" si="6"/>
        <v>41</v>
      </c>
      <c r="O37" s="24">
        <v>2</v>
      </c>
      <c r="P37" s="24">
        <v>2</v>
      </c>
      <c r="Q37" s="40"/>
      <c r="R37" s="83" t="s">
        <v>110</v>
      </c>
      <c r="S37" s="79" t="s">
        <v>87</v>
      </c>
    </row>
    <row r="38" spans="1:19" s="49" customFormat="1" x14ac:dyDescent="0.3">
      <c r="A38" s="7">
        <v>32</v>
      </c>
      <c r="B38" s="74" t="s">
        <v>76</v>
      </c>
      <c r="C38" s="75" t="s">
        <v>45</v>
      </c>
      <c r="D38" s="76" t="s">
        <v>79</v>
      </c>
      <c r="E38" s="48" t="s">
        <v>23</v>
      </c>
      <c r="F38" s="77">
        <v>47</v>
      </c>
      <c r="G38" s="77">
        <v>23</v>
      </c>
      <c r="H38" s="44" t="s">
        <v>133</v>
      </c>
      <c r="I38" s="13">
        <v>60</v>
      </c>
      <c r="J38" s="47">
        <f t="shared" si="5"/>
        <v>37</v>
      </c>
      <c r="K38" s="67">
        <v>24</v>
      </c>
      <c r="L38" s="71" t="s">
        <v>134</v>
      </c>
      <c r="M38" s="44">
        <v>60</v>
      </c>
      <c r="N38" s="70">
        <f t="shared" si="6"/>
        <v>36</v>
      </c>
      <c r="O38" s="24">
        <v>2</v>
      </c>
      <c r="P38" s="24">
        <v>2</v>
      </c>
      <c r="Q38" s="40"/>
      <c r="R38" s="78" t="s">
        <v>110</v>
      </c>
      <c r="S38" s="74" t="s">
        <v>94</v>
      </c>
    </row>
    <row r="39" spans="1:19" s="49" customFormat="1" x14ac:dyDescent="0.3">
      <c r="A39" s="7">
        <v>33</v>
      </c>
      <c r="B39" s="79" t="s">
        <v>73</v>
      </c>
      <c r="C39" s="80" t="s">
        <v>45</v>
      </c>
      <c r="D39" s="81" t="s">
        <v>79</v>
      </c>
      <c r="E39" s="48" t="s">
        <v>23</v>
      </c>
      <c r="F39" s="82">
        <v>19</v>
      </c>
      <c r="G39" s="82">
        <v>19</v>
      </c>
      <c r="H39" s="44" t="s">
        <v>136</v>
      </c>
      <c r="I39" s="13">
        <v>50</v>
      </c>
      <c r="J39" s="47">
        <f t="shared" si="5"/>
        <v>31</v>
      </c>
      <c r="K39" s="67"/>
      <c r="L39" s="1"/>
      <c r="M39" s="44"/>
      <c r="N39" s="70">
        <f t="shared" si="6"/>
        <v>0</v>
      </c>
      <c r="O39" s="24">
        <v>1</v>
      </c>
      <c r="P39" s="24">
        <v>1</v>
      </c>
      <c r="Q39" s="40"/>
      <c r="R39" s="83" t="s">
        <v>110</v>
      </c>
      <c r="S39" s="79" t="s">
        <v>88</v>
      </c>
    </row>
    <row r="40" spans="1:19" s="49" customFormat="1" x14ac:dyDescent="0.3">
      <c r="A40" s="7">
        <v>34</v>
      </c>
      <c r="B40" s="52" t="s">
        <v>77</v>
      </c>
      <c r="C40" s="53" t="s">
        <v>45</v>
      </c>
      <c r="D40" s="56" t="s">
        <v>79</v>
      </c>
      <c r="E40" s="48" t="s">
        <v>23</v>
      </c>
      <c r="F40" s="58">
        <v>24</v>
      </c>
      <c r="G40" s="58">
        <v>24</v>
      </c>
      <c r="H40" s="66" t="s">
        <v>135</v>
      </c>
      <c r="I40" s="13">
        <v>55</v>
      </c>
      <c r="J40" s="47">
        <f t="shared" si="5"/>
        <v>31</v>
      </c>
      <c r="K40" s="67"/>
      <c r="L40" s="1"/>
      <c r="M40" s="44"/>
      <c r="N40" s="70">
        <f t="shared" si="6"/>
        <v>0</v>
      </c>
      <c r="O40" s="24">
        <v>1</v>
      </c>
      <c r="P40" s="24">
        <v>1</v>
      </c>
      <c r="Q40" s="40"/>
      <c r="R40" s="60" t="s">
        <v>111</v>
      </c>
      <c r="S40" s="52" t="s">
        <v>91</v>
      </c>
    </row>
    <row r="41" spans="1:19" s="49" customFormat="1" x14ac:dyDescent="0.3">
      <c r="A41" s="7">
        <v>35</v>
      </c>
      <c r="B41" s="54" t="s">
        <v>21</v>
      </c>
      <c r="C41" s="55" t="s">
        <v>45</v>
      </c>
      <c r="D41" s="57" t="s">
        <v>79</v>
      </c>
      <c r="E41" s="48" t="s">
        <v>23</v>
      </c>
      <c r="F41" s="59">
        <v>49</v>
      </c>
      <c r="G41" s="59">
        <v>49</v>
      </c>
      <c r="H41" s="66" t="s">
        <v>39</v>
      </c>
      <c r="I41" s="13">
        <v>75</v>
      </c>
      <c r="J41" s="47">
        <f t="shared" si="5"/>
        <v>26</v>
      </c>
      <c r="K41" s="67"/>
      <c r="L41" s="1"/>
      <c r="M41" s="44"/>
      <c r="N41" s="70">
        <f t="shared" si="6"/>
        <v>0</v>
      </c>
      <c r="O41" s="24">
        <v>1</v>
      </c>
      <c r="P41" s="24">
        <v>2</v>
      </c>
      <c r="Q41" s="40"/>
      <c r="R41" s="61" t="s">
        <v>111</v>
      </c>
      <c r="S41" s="54" t="s">
        <v>81</v>
      </c>
    </row>
    <row r="42" spans="1:19" ht="24.75" customHeight="1" x14ac:dyDescent="0.3">
      <c r="A42" s="111" t="s">
        <v>9</v>
      </c>
      <c r="B42" s="112"/>
      <c r="C42" s="112"/>
      <c r="D42" s="113"/>
      <c r="E42" s="6"/>
      <c r="F42" s="23">
        <f>SUM(F33:F41)</f>
        <v>334</v>
      </c>
      <c r="G42" s="25"/>
      <c r="H42" s="8"/>
      <c r="I42" s="8"/>
      <c r="J42" s="27"/>
      <c r="K42" s="68"/>
      <c r="L42" s="63"/>
      <c r="M42" s="63"/>
      <c r="N42" s="72"/>
      <c r="O42" s="28">
        <f>SUM(O33:O41)</f>
        <v>12</v>
      </c>
      <c r="P42" s="28">
        <f>SUM(P33:P41)</f>
        <v>14</v>
      </c>
      <c r="Q42" s="28"/>
      <c r="R42" s="4"/>
      <c r="S42" s="3"/>
    </row>
    <row r="43" spans="1:19" ht="24" customHeight="1" thickBot="1" x14ac:dyDescent="0.35">
      <c r="A43" s="108" t="s">
        <v>8</v>
      </c>
      <c r="B43" s="109"/>
      <c r="C43" s="109"/>
      <c r="D43" s="110"/>
      <c r="E43" s="36"/>
      <c r="F43" s="33">
        <f>F32+F42</f>
        <v>1387</v>
      </c>
      <c r="G43" s="19"/>
      <c r="H43" s="17"/>
      <c r="I43" s="17"/>
      <c r="J43" s="20"/>
      <c r="K43" s="69"/>
      <c r="L43" s="64"/>
      <c r="M43" s="64"/>
      <c r="N43" s="73"/>
      <c r="O43" s="34">
        <f>O32+O42</f>
        <v>44</v>
      </c>
      <c r="P43" s="34">
        <f>P32+P42</f>
        <v>62</v>
      </c>
      <c r="Q43" s="34"/>
      <c r="R43" s="35"/>
      <c r="S43" s="37"/>
    </row>
    <row r="45" spans="1:19" x14ac:dyDescent="0.3">
      <c r="A45" t="s">
        <v>18</v>
      </c>
    </row>
  </sheetData>
  <autoFilter ref="A5:S43"/>
  <mergeCells count="18">
    <mergeCell ref="A43:D43"/>
    <mergeCell ref="A32:D32"/>
    <mergeCell ref="A42:D42"/>
    <mergeCell ref="A1:S1"/>
    <mergeCell ref="R2:S2"/>
    <mergeCell ref="A4:A5"/>
    <mergeCell ref="B4:B5"/>
    <mergeCell ref="D4:D5"/>
    <mergeCell ref="E4:E5"/>
    <mergeCell ref="F4:F5"/>
    <mergeCell ref="O4:O5"/>
    <mergeCell ref="R4:R5"/>
    <mergeCell ref="S4:S5"/>
    <mergeCell ref="Q4:Q5"/>
    <mergeCell ref="P4:P5"/>
    <mergeCell ref="G4:J4"/>
    <mergeCell ref="C4:C5"/>
    <mergeCell ref="K4:N4"/>
  </mergeCells>
  <phoneticPr fontId="18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미분적분학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2022-10-04T01:46:49Z</dcterms:modified>
</cp:coreProperties>
</file>